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55" tabRatio="754" activeTab="0"/>
  </bookViews>
  <sheets>
    <sheet name="28A" sheetId="1" r:id="rId1"/>
    <sheet name="28B" sheetId="2" r:id="rId2"/>
    <sheet name="29A" sheetId="3" r:id="rId3"/>
    <sheet name="29B" sheetId="4" r:id="rId4"/>
    <sheet name="29C" sheetId="5" r:id="rId5"/>
    <sheet name="29D" sheetId="6" r:id="rId6"/>
    <sheet name="29E" sheetId="7" r:id="rId7"/>
    <sheet name="30A" sheetId="8" r:id="rId8"/>
    <sheet name="30B" sheetId="9" r:id="rId9"/>
    <sheet name="30C" sheetId="10" r:id="rId10"/>
    <sheet name="30D" sheetId="11" r:id="rId11"/>
    <sheet name="31A-rev" sheetId="12" r:id="rId12"/>
    <sheet name="31A-old" sheetId="13" r:id="rId13"/>
    <sheet name="31B" sheetId="14" r:id="rId14"/>
    <sheet name="32A" sheetId="15" r:id="rId15"/>
    <sheet name="32B" sheetId="16" r:id="rId16"/>
    <sheet name="32C" sheetId="17" r:id="rId17"/>
    <sheet name="33A" sheetId="18" r:id="rId18"/>
    <sheet name="33B" sheetId="19" r:id="rId19"/>
    <sheet name="34" sheetId="20" r:id="rId20"/>
    <sheet name="35A" sheetId="21" r:id="rId21"/>
    <sheet name="35B" sheetId="22" r:id="rId22"/>
    <sheet name="35C" sheetId="23" r:id="rId23"/>
    <sheet name="36A-rev" sheetId="24" r:id="rId24"/>
    <sheet name="36A-old" sheetId="25" r:id="rId25"/>
    <sheet name="36B-rev" sheetId="26" r:id="rId26"/>
    <sheet name="36B-old" sheetId="27" r:id="rId27"/>
    <sheet name="36C-rev" sheetId="28" r:id="rId28"/>
    <sheet name="36C-old" sheetId="29" r:id="rId29"/>
    <sheet name="36D-rev" sheetId="30" r:id="rId30"/>
    <sheet name="36D-old" sheetId="31" r:id="rId31"/>
    <sheet name="36E-rev" sheetId="32" r:id="rId32"/>
    <sheet name="36E-old" sheetId="33" r:id="rId33"/>
    <sheet name="37A" sheetId="34" r:id="rId34"/>
    <sheet name="37B" sheetId="35" r:id="rId35"/>
    <sheet name="37C" sheetId="36" r:id="rId36"/>
    <sheet name="37D" sheetId="37" r:id="rId37"/>
  </sheets>
  <definedNames/>
  <calcPr fullCalcOnLoad="1"/>
</workbook>
</file>

<file path=xl/sharedStrings.xml><?xml version="1.0" encoding="utf-8"?>
<sst xmlns="http://schemas.openxmlformats.org/spreadsheetml/2006/main" count="1038" uniqueCount="509">
  <si>
    <t>TABLE 33a l SOURCES OF PAYMENT FOR HEALTH CARE SERVICES FOR MEDICARE</t>
  </si>
  <si>
    <t>ENROLLEES AGE 65 AND OVER, BY TYPE OF SERVICE, 2001</t>
  </si>
  <si>
    <t>Average cost</t>
  </si>
  <si>
    <t>Service</t>
  </si>
  <si>
    <t>per enrollee</t>
  </si>
  <si>
    <t xml:space="preserve">Total </t>
  </si>
  <si>
    <t>Medicare</t>
  </si>
  <si>
    <t>Medicaid</t>
  </si>
  <si>
    <t>OOP</t>
  </si>
  <si>
    <t>Other</t>
  </si>
  <si>
    <t>Dollars</t>
  </si>
  <si>
    <t>Percent</t>
  </si>
  <si>
    <t>SE</t>
  </si>
  <si>
    <t>Hospice</t>
  </si>
  <si>
    <t>Inpatient hospital</t>
  </si>
  <si>
    <t>Home health care</t>
  </si>
  <si>
    <t>Short term institution</t>
  </si>
  <si>
    <t>Physician/medical</t>
  </si>
  <si>
    <t>Outpatient hospital</t>
  </si>
  <si>
    <t>Prescription drugs</t>
  </si>
  <si>
    <t>Dental</t>
  </si>
  <si>
    <t>Nursing home/long-term institution</t>
  </si>
  <si>
    <t>All</t>
  </si>
  <si>
    <t>Note: OOP refers to out-of-pocket payments. "Other" refers to private insurance, Department of Veterans Affairs,</t>
  </si>
  <si>
    <t>and other public programs.</t>
  </si>
  <si>
    <t>Reference population: These data refer to Medicare enrollees.</t>
  </si>
  <si>
    <t>Source: Centers for Medicare &amp; Medicaid Services, Medicare Current Beneficiary Survey</t>
  </si>
  <si>
    <t>TABLE 33b l SOURCES OF PAYMENT FOR HEALTH CARE SERVICES FOR MEDICARE</t>
  </si>
  <si>
    <t>ENROLLEES AGE 65 AND OVER, BY INCOME, 2001</t>
  </si>
  <si>
    <t>Income</t>
  </si>
  <si>
    <t>Total</t>
  </si>
  <si>
    <t xml:space="preserve">SE </t>
  </si>
  <si>
    <t>$0-$10,000</t>
  </si>
  <si>
    <t>10,001-20,000</t>
  </si>
  <si>
    <t>20,001-30,000</t>
  </si>
  <si>
    <t>30,001 or more</t>
  </si>
  <si>
    <t xml:space="preserve">Note: OOP refers to out-of pocket payments. "Other" refers to private insurance, Department of Veterans Affairs, </t>
  </si>
  <si>
    <t>TABLE 35c l PERCENTAGE OF NURSING HOME RESIDENTS AGE 65 AND OVER RECEIVING</t>
  </si>
  <si>
    <t>ASSISTANCE WITH ACTIVITIES OF DAILY LIVING, BY SELECTED CHARACTERISTICS,</t>
  </si>
  <si>
    <t>1985,1995, 1997, and 1999</t>
  </si>
  <si>
    <t>Selected Characteristic</t>
  </si>
  <si>
    <t>Total receiving assistance with 0 ADLs</t>
  </si>
  <si>
    <t>Men</t>
  </si>
  <si>
    <t>Women</t>
  </si>
  <si>
    <t>White</t>
  </si>
  <si>
    <t>Black or African American</t>
  </si>
  <si>
    <t>Not Hispanic or Latino</t>
  </si>
  <si>
    <t>Hispanic</t>
  </si>
  <si>
    <t>Total receiving assistance with 1-3 ADLs</t>
  </si>
  <si>
    <t>Total receiving assistance with 4-6 ADLs</t>
  </si>
  <si>
    <t>Note: The six activities of daily living (ADLs) included are: bathing, eating, dressing, walking, toileting, and</t>
  </si>
  <si>
    <t xml:space="preserve">transferring in and out of bed or chairs. The resident's receipt of assistance with these activities refers to </t>
  </si>
  <si>
    <t>personal help received from facility staff at the time of the survey ( for current residents) or the last time care</t>
  </si>
  <si>
    <t>was provided (for discharges). Help that a resident may receive from people who are not staff of the facility</t>
  </si>
  <si>
    <t>(e.g., family members, friends, or individuals employed directly by the patient and not by the facility) is not</t>
  </si>
  <si>
    <t>included. See Appendix B for the definition of race and ethnicity in the National Nursing Home Survey.</t>
  </si>
  <si>
    <t xml:space="preserve">Reference population: These data refer to the population residing in nursing homes. People residing in </t>
  </si>
  <si>
    <t>personal care or domiciliary care homes are excluded.</t>
  </si>
  <si>
    <t>Source: Centers for Disease Control and Prevention, National Center for Health Statistics, National Nursing</t>
  </si>
  <si>
    <t>Home Survey.</t>
  </si>
  <si>
    <t>TABLE 30a l AVERAGE ANNUAL PRESCRIPTION DRUG COSTS AND SOURCES OF PAYMENT AMONG</t>
  </si>
  <si>
    <t>NONINSTITUTIONALIZED MEDICARE ENROLLEES AGE 65 AND OVER, 1992-2000</t>
  </si>
  <si>
    <t>Payment source</t>
  </si>
  <si>
    <t>Average cost in dollars</t>
  </si>
  <si>
    <t>Out-of-pocket</t>
  </si>
  <si>
    <t>Private insurance</t>
  </si>
  <si>
    <t>Public programs</t>
  </si>
  <si>
    <t>Notes: Dollars have been inflation-adjusted to 2000 using the Consumer Price Index (Series CPI-U-RS).</t>
  </si>
  <si>
    <t>Public programs include Medicare, Medicaid, Department of Veterans Affairs, and other State and Federal programs.</t>
  </si>
  <si>
    <t>Source: Centers for Medicare &amp; Medicaid Services, Medicare Current Beneficiary Survey.</t>
  </si>
  <si>
    <t>TABLE 36a l PERCENTAGE OF MEDICARE ENROLLEES AGE 65 AND OVER RESIDING IN</t>
  </si>
  <si>
    <t>SELECTED RESIDENTIAL SETTINGS, BY AGE GROUP, 2002</t>
  </si>
  <si>
    <t>Residential setting</t>
  </si>
  <si>
    <t>65 and over</t>
  </si>
  <si>
    <t>65-74</t>
  </si>
  <si>
    <t>75-84</t>
  </si>
  <si>
    <t>85 and over</t>
  </si>
  <si>
    <t>Number in thousands</t>
  </si>
  <si>
    <t>All settings</t>
  </si>
  <si>
    <t>Traditional community</t>
  </si>
  <si>
    <t>Community housing</t>
  </si>
  <si>
    <t>with services</t>
  </si>
  <si>
    <t>Long-term care facilities</t>
  </si>
  <si>
    <t>Note: Community housing with services applies to respondents who reported they lived in retirement</t>
  </si>
  <si>
    <t>communities or apartments, senior citizen housing, continuing care retirement facilities, assisted</t>
  </si>
  <si>
    <t xml:space="preserve">living facilities, staged living communities, board and care facilities/homes, and similar situations, </t>
  </si>
  <si>
    <t>AND who reported they had access to one or more of the following services through their place of</t>
  </si>
  <si>
    <t xml:space="preserve">residence: meal preparation, cleaning or housekeeping services, laundry services, help with </t>
  </si>
  <si>
    <t xml:space="preserve">medications. Respondents were asked about access to these services but not whether they </t>
  </si>
  <si>
    <t xml:space="preserve">actually used the services. </t>
  </si>
  <si>
    <t>A residence is considered a long-term care facility if it is certified by Medicare or Medicaid; or has 3</t>
  </si>
  <si>
    <t>or more beds and is licensed as a nursing home or other long-term care facility and provides at least</t>
  </si>
  <si>
    <t>one personal care service; or provides 24-hour, 7-day-a-week supervision by a caregiver.</t>
  </si>
  <si>
    <t>TABLE 30c l AVERAGE ANNUAL NUMBER OF FILLED PRESCRIPTIONS AMONG NONINSTITUTIONALIZED</t>
  </si>
  <si>
    <t>MEDICARE ENROLLEES AGE 65 AND OVER, BY SELECTED CHARACTERISTICS</t>
  </si>
  <si>
    <t xml:space="preserve">Average number of </t>
  </si>
  <si>
    <t>Selected characteristic</t>
  </si>
  <si>
    <t>filled prescriptions</t>
  </si>
  <si>
    <t>Year</t>
  </si>
  <si>
    <t xml:space="preserve">    1992</t>
  </si>
  <si>
    <t xml:space="preserve">    1996</t>
  </si>
  <si>
    <t xml:space="preserve">    2000</t>
  </si>
  <si>
    <t>Number of chronic conditions (2000)</t>
  </si>
  <si>
    <t xml:space="preserve">    0</t>
  </si>
  <si>
    <t xml:space="preserve">    1-2</t>
  </si>
  <si>
    <t xml:space="preserve">    3-4</t>
  </si>
  <si>
    <t xml:space="preserve">    5 or more</t>
  </si>
  <si>
    <t>Prescription drug coverage (2000)</t>
  </si>
  <si>
    <t xml:space="preserve">    Yes</t>
  </si>
  <si>
    <t xml:space="preserve">    No</t>
  </si>
  <si>
    <t>Income (2000)</t>
  </si>
  <si>
    <t xml:space="preserve">    $0-$10,000</t>
  </si>
  <si>
    <t xml:space="preserve">    $10,001-$20,000</t>
  </si>
  <si>
    <t xml:space="preserve">    $20,001-$30,000</t>
  </si>
  <si>
    <t xml:space="preserve">    $30,001 or more</t>
  </si>
  <si>
    <t>Note: Chronic conditions include cancer (other than skin cancer), stroke, diabetes, heart disease, hypertension, arthritis, and respiratory conditions</t>
  </si>
  <si>
    <t>(emphysema, asthma, chronic obstructive pulmonary disease). Prescription drug coverage includes people with partial year coverage.</t>
  </si>
  <si>
    <t>The number of filled prescriptions counts each refill separately.</t>
  </si>
  <si>
    <t xml:space="preserve">TABLE 30d l PERCENTAGE OF NONINSTITUTIONALIZED MEDICARE ENROLLEES AGE 65 AND </t>
  </si>
  <si>
    <t>OVER WITH PRESCRIPTION DRUG COVERAGE, BY SELECTED CHARACTERISTICS, 2000</t>
  </si>
  <si>
    <t xml:space="preserve">    Percent</t>
  </si>
  <si>
    <t xml:space="preserve">          Standard error</t>
  </si>
  <si>
    <t>Age</t>
  </si>
  <si>
    <t xml:space="preserve">    65-74</t>
  </si>
  <si>
    <t xml:space="preserve">    75-84</t>
  </si>
  <si>
    <t xml:space="preserve">    85 and over</t>
  </si>
  <si>
    <t>Number of chronic conditions</t>
  </si>
  <si>
    <t xml:space="preserve">    10,001-20,000</t>
  </si>
  <si>
    <t xml:space="preserve">    20,001-30,000</t>
  </si>
  <si>
    <t xml:space="preserve">  30,000 or more</t>
  </si>
  <si>
    <t>Note: Chronic conditions include cancer (other than skin cancer), stroke, diabetes, heart disease,</t>
  </si>
  <si>
    <t>hypertension, arthritis, and respiratory conditions (emphysema, asthma, chronic obstructive pulmonary</t>
  </si>
  <si>
    <t>disease). Prescription drug coverage includes people with partial year coverage.</t>
  </si>
  <si>
    <t>TABLE 36b l PERCENTAGE OF MEDICARE ENROLLEES AGE 65 AND OVER WITH FUNCTIONAL</t>
  </si>
  <si>
    <t>LIMITATIONS, BY RESIDENTIAL SETTING, 2002</t>
  </si>
  <si>
    <t>Community</t>
  </si>
  <si>
    <t>Traditional</t>
  </si>
  <si>
    <t>housing with</t>
  </si>
  <si>
    <t>Long-term</t>
  </si>
  <si>
    <t>Functional status</t>
  </si>
  <si>
    <t>community</t>
  </si>
  <si>
    <t>services</t>
  </si>
  <si>
    <t>care facility</t>
  </si>
  <si>
    <t>No functional limitations</t>
  </si>
  <si>
    <t>IADL limitation only</t>
  </si>
  <si>
    <t>1-2 ADL limitations</t>
  </si>
  <si>
    <t>3 or more ADL limitations</t>
  </si>
  <si>
    <t>IADL limitations refer to difficulty performing (or inability to perform, for a health reason) one or more of the</t>
  </si>
  <si>
    <t xml:space="preserve">following tasks: using the telephone, light housework, heavy housework, meal preparation, shopping, </t>
  </si>
  <si>
    <t>managing money. Only the questions on telephone use, shopping, and managing money are asked of long-</t>
  </si>
  <si>
    <t>term care residents. ADL limitations refer to difficulty performing (or inability to perform, for a health</t>
  </si>
  <si>
    <t xml:space="preserve">reason) the following tasks: bathing, dressing, eating, getting in/out of chairs, walking, toileting. Long-term </t>
  </si>
  <si>
    <t>care facility residents with no limitations may include individuals with limitations in certain IADLS: doing light</t>
  </si>
  <si>
    <t>or heavy housework or meal preparation. These questions were not asked of facility residents.</t>
  </si>
  <si>
    <t>TABLE 36c l AVAILABILITY OF SPECIFIC SERVICES AMONG MEDICARE ENROLLEES AGE 65</t>
  </si>
  <si>
    <t>AND OVER RESIDING IN COMMUNITY HOUSING WITH SERVICES, 2002</t>
  </si>
  <si>
    <t>Persons residing in community housing</t>
  </si>
  <si>
    <t>with services who have access to…</t>
  </si>
  <si>
    <t>Prepared meals</t>
  </si>
  <si>
    <t>Housekeeping, maid, or cleaning services</t>
  </si>
  <si>
    <t>Laundry services</t>
  </si>
  <si>
    <t>Help with medications</t>
  </si>
  <si>
    <t>Note: Community housing with services applies to respondents who reported they lived in  retirement communities or apartments</t>
  </si>
  <si>
    <t xml:space="preserve">communities or apartments, senior citizen housing, continuing care retirement facilities, assisted </t>
  </si>
  <si>
    <t>AND who reported they had access to one or more services listed in the table through their place</t>
  </si>
  <si>
    <t>of residence. Respondents were asked about access to these services but not whether they actually</t>
  </si>
  <si>
    <t>used the services.</t>
  </si>
  <si>
    <t>TABLE 36d l ANNUAL INCOME DISTRIBUTION OF MEDICARE ENROLLEES AGE 65</t>
  </si>
  <si>
    <t>AND OVER, BY RESIDENTIAL SETTING, 2002</t>
  </si>
  <si>
    <t>actually used the services. A residence is considered a long-term care facility if it is certified</t>
  </si>
  <si>
    <t xml:space="preserve"> by Medicare or Medicaid; or has 3 or more beds and is licensed as a nursing home or other long-term</t>
  </si>
  <si>
    <t xml:space="preserve"> care facility and provides at least one personal care service; or provides 24-hour, 7-day-a-week supervision</t>
  </si>
  <si>
    <t xml:space="preserve"> by a caregiver. Table excludes data for respondents who reported only that their income was greater or less</t>
  </si>
  <si>
    <t xml:space="preserve"> than $25,000.</t>
  </si>
  <si>
    <t>TABLE 29e | PERCENTAGE OF MEDICARE ENROLLEES AGE 65 AND OVER WHO REPORTED</t>
  </si>
  <si>
    <t>PROBLEMS WITH ACCESS TO HEALTH CARE, 1992-2000</t>
  </si>
  <si>
    <t>Reported Problem</t>
  </si>
  <si>
    <t>Difficulty obtaining care</t>
  </si>
  <si>
    <t>Delayed getting care due to cost</t>
  </si>
  <si>
    <t>Reference population: These data refer to noninstitutionalized Medicare enrollees.</t>
  </si>
  <si>
    <t>Source: Centers for Medicare &amp; Medicaid Services,  Medicare Current Beneficiary Survey.</t>
  </si>
  <si>
    <t xml:space="preserve">TABLE 32b l OUT-OF-POCKET HEALTH CARE EXPENDITURES AS A PERCENTAGE OF HOUSEHOLD </t>
  </si>
  <si>
    <t>INCOME, AMONG PEOPLE AGE 65 AND OVER WITH OUT-OF-POCKET EXPENDITURES,</t>
  </si>
  <si>
    <t>BY SELECTED CHARACTERISTICS, 1977, 1987, 1996, AND 2001</t>
  </si>
  <si>
    <t>1987</t>
  </si>
  <si>
    <t>2001</t>
  </si>
  <si>
    <t>55-64</t>
  </si>
  <si>
    <t>Income category</t>
  </si>
  <si>
    <t xml:space="preserve">Poor/near poor </t>
  </si>
  <si>
    <t>(B)</t>
  </si>
  <si>
    <t>Health status category</t>
  </si>
  <si>
    <t xml:space="preserve">Poor or fair health </t>
  </si>
  <si>
    <t>Excellent, very good, or good health</t>
  </si>
  <si>
    <t>(B) Base is not large enough to produce reliable results.</t>
  </si>
  <si>
    <t xml:space="preserve">Note: Out-of-pocket health care expenditures exclude personal spending for health insurance premiums. Including expenditures </t>
  </si>
  <si>
    <t xml:space="preserve">for out-of-pocket premiums in the estimates of out-of-pocket spending would increase the percentage of household income spent </t>
  </si>
  <si>
    <t xml:space="preserve">on health care in all years. People are classified into the “poor/near poor” income category if their household income is below </t>
  </si>
  <si>
    <t xml:space="preserve">125 percent of the poverty level; otherwise, people are classified into the  “other" income category. The poverty level is calculated </t>
  </si>
  <si>
    <t xml:space="preserve">according to the U.S. Census Bureau guidelines for the corresponding year. The ratio of a person’s out-of-pocket expenditures to </t>
  </si>
  <si>
    <t xml:space="preserve">their household income was calculated based on the person’s per capita household income. For people whose ratio of out-of-pocket </t>
  </si>
  <si>
    <t xml:space="preserve">expenditures to income exceeded 100 percent, the ratio was capped at 100 percent. People with no out-of-pocket expenditures </t>
  </si>
  <si>
    <t xml:space="preserve">were excluded from all calculations. Data from the 1987 survey have been adjusted to permit comparability across years; for details,   </t>
  </si>
  <si>
    <t>see: Zuvekas and Cohen.64</t>
  </si>
  <si>
    <t>Reference population: These data refer to the civilian noninstitutionalized population.</t>
  </si>
  <si>
    <t xml:space="preserve">Source: Agency for Healthcare Research and Quality, Medical Expenditure Panel Survey (MEPS) and MEPS predecessor surveys. </t>
  </si>
  <si>
    <t>TABLE 32a l PERCENTAGE OF PEOPLE AGE 55 AND OVER WITH OUT-OF-POCKET</t>
  </si>
  <si>
    <t>EXPENDITURES FOR HEALTH CARE SERVICE USE, BY AGE GROUP, 1977,</t>
  </si>
  <si>
    <t>1987, 1996. AND 2001</t>
  </si>
  <si>
    <t>Age group</t>
  </si>
  <si>
    <t xml:space="preserve">Note: Out-of-pocket health care expenditures exclude personal spending for health insurance premiums. </t>
  </si>
  <si>
    <t xml:space="preserve">Data for the 1987 survey have been adjusted to permit comparability across years; for details, </t>
  </si>
  <si>
    <t>see Zuvekas and Cohen.64</t>
  </si>
  <si>
    <t xml:space="preserve">Source: Agency for Healthcare Research and Quality, </t>
  </si>
  <si>
    <t xml:space="preserve">Medical Expenditure Panel Survey (MEPS) and MEPS predecessor surveys. </t>
  </si>
  <si>
    <t>TABLE 37d l DISTRIBUTION OF MEDICARE ENROLLEES AGE 65 AND OVER USING</t>
  </si>
  <si>
    <t>ASSISTIVE DEVICES AND/OR PERSONAL CARE FOR A CHRONIC DISABILITY,</t>
  </si>
  <si>
    <t>BY TYPE OF CARE AND LEVEL OF DISABILITY, 1984, 1989, 1994, AND 1999</t>
  </si>
  <si>
    <t xml:space="preserve">Assistive </t>
  </si>
  <si>
    <t>Assistive device and</t>
  </si>
  <si>
    <t>Personal assistance</t>
  </si>
  <si>
    <t>Level of disability</t>
  </si>
  <si>
    <t>device only</t>
  </si>
  <si>
    <t>personal care</t>
  </si>
  <si>
    <t>care only</t>
  </si>
  <si>
    <t>IADL only</t>
  </si>
  <si>
    <t>1-2 ADLs</t>
  </si>
  <si>
    <t>3-4 ADLs</t>
  </si>
  <si>
    <t>5-6 ADLs</t>
  </si>
  <si>
    <t>1-2 ADLS</t>
  </si>
  <si>
    <t>3-4 ADLS</t>
  </si>
  <si>
    <t>5-6 ADLS</t>
  </si>
  <si>
    <t>Note: Personal care refers to paid or unpaid assistance provided to a person with a chronic</t>
  </si>
  <si>
    <t>disability living in the community. IADL is instrumental activity of daily living. ADL is activity of daily living.</t>
  </si>
  <si>
    <t>Reference population: These data refer to Medicare enrollees living in the community who report</t>
  </si>
  <si>
    <t>either receiving personal care from a paid or unpaid helper, or using assistive devices, or both,</t>
  </si>
  <si>
    <t>for a chronic disability.</t>
  </si>
  <si>
    <t>Source: National Long Term Care Survey.</t>
  </si>
  <si>
    <t xml:space="preserve">TABLE 37c l DISTRIBUTION OF MEDICARE ENROLLEES AGE 65 AND OVER USING ASSISTIVE </t>
  </si>
  <si>
    <t xml:space="preserve">DEVICES AND/OR RECEIVING PERSONAL CARE FOR A CHRONIC DISABILITY, BY TYPE OF </t>
  </si>
  <si>
    <t>CARE, 1984,1989, 1994, AND 1999</t>
  </si>
  <si>
    <t>Type of care</t>
  </si>
  <si>
    <t>Number</t>
  </si>
  <si>
    <t xml:space="preserve">Total Medicare enrollees </t>
  </si>
  <si>
    <t>Total Medicare enrollees receiving personal care or using assistive devices</t>
  </si>
  <si>
    <t>Total percentage of Medicare enrollees receiving personal care or using assistive devices</t>
  </si>
  <si>
    <t>Distribution of type of care</t>
  </si>
  <si>
    <t>Assistive device only</t>
  </si>
  <si>
    <t>Assistive device and personal care</t>
  </si>
  <si>
    <t>Personal care only</t>
  </si>
  <si>
    <t>disability living in the community.</t>
  </si>
  <si>
    <t>TABLE 35a | RATE OF NURSING HOME RESIDENCE AMONG PEOPLE AGE 65 AND OVER, BY</t>
  </si>
  <si>
    <t>SEX AND AGE GROUP, 1985, 1995, AND 1997, AND 1999</t>
  </si>
  <si>
    <t>Sex and age group</t>
  </si>
  <si>
    <t>Rate per thousand</t>
  </si>
  <si>
    <t>Both sexes</t>
  </si>
  <si>
    <t>Note: Rates for 65 and over category are age-adjusted using the 2000 standard population. Beginning in 1997, population figures are adjusted for net</t>
  </si>
  <si>
    <t>underenumeration using the 1990 National Population Adjustment Matrix from the U.S. Census Bureau.</t>
  </si>
  <si>
    <t>People residing in personal care or domiciliary care homes are excluded from the numerator.</t>
  </si>
  <si>
    <t>Reference population: These data refer to the resident population.</t>
  </si>
  <si>
    <t>Source: Centers for Disease Control and Prevention, National Center for Health Statistics, National Nursing Home Survey.</t>
  </si>
  <si>
    <t>TABLE 35b | NUMBER OF CURRENT NURSING HOME RESIDENTS AGE 65 AND OVER, BY SEX AND AGE</t>
  </si>
  <si>
    <t>GROUP, 1985, 1995,1997, AND 1999</t>
  </si>
  <si>
    <t>Reference population: These data refer to the population residing in nursing homes. People residing in personal care or domiciliary care</t>
  </si>
  <si>
    <t>homes are excluded.</t>
  </si>
  <si>
    <t>TABLE 37a | DISTRIBUTION OF MEDICARE ENROLLEES AGE 65 AND OVER RECEIVING PERSONAL</t>
  </si>
  <si>
    <t>CARE FOR A CHRONIC DISABILITY, BY TYPE OF CARE, 1984, 1989, 1994 AND 1999</t>
  </si>
  <si>
    <t>Total Medicare enrollees</t>
  </si>
  <si>
    <t>Total Medicare enrollees receiving personal care</t>
  </si>
  <si>
    <t>Total percentage of Medicare enrollees receiving personal care</t>
  </si>
  <si>
    <t>Distribution of type of personal care</t>
  </si>
  <si>
    <t>Informal only</t>
  </si>
  <si>
    <t>informal and formal care</t>
  </si>
  <si>
    <t>Formal only</t>
  </si>
  <si>
    <t>Note: Informal care refers to unpaid assistance provided to a person with a chronic disability living in the community.</t>
  </si>
  <si>
    <t>Formal care refers to paid assistance.</t>
  </si>
  <si>
    <t xml:space="preserve">Reference population: These data refer to Medicare enrollees living in the community who report receiving personal care from a paid </t>
  </si>
  <si>
    <t>or unpaid helper for a chronic disability.</t>
  </si>
  <si>
    <t>TABLE 37b | DISTRIBUTION OF MEDICARE ENROLLEES AGE 65 AND OVER RECEIVING PERSONAL CARE</t>
  </si>
  <si>
    <t>FOR A CHRONIC DISABILITY, BY TYPE OF CARE AND LEVEL OF DISABILITY, 1984, 1989, 1994, AND 1999</t>
  </si>
  <si>
    <t>Level of</t>
  </si>
  <si>
    <t>Informal care</t>
  </si>
  <si>
    <t xml:space="preserve">Informal and </t>
  </si>
  <si>
    <t>Formal care</t>
  </si>
  <si>
    <t>disability</t>
  </si>
  <si>
    <t>only</t>
  </si>
  <si>
    <t>formal care</t>
  </si>
  <si>
    <t>Formal care refers to paid assistance. IADL is instrumental activity of daily living. ADL is activity of daily living.</t>
  </si>
  <si>
    <t>Reference Population: These data refer to Medicare enrollees living in the community who report receiving personal care from a</t>
  </si>
  <si>
    <t>paid or unpaid helper for a chronic disability.</t>
  </si>
  <si>
    <t>TABLE 28A | USE OF MEDICARE-COVERED HEALTH CARE SERVICES BY MEDICARE ENROLLEES AGE 65</t>
  </si>
  <si>
    <t xml:space="preserve">AND OVER, 1992-2001 </t>
  </si>
  <si>
    <t>Utilization measure</t>
  </si>
  <si>
    <t>Hospital stays</t>
  </si>
  <si>
    <t>Skilled nursing facility stays</t>
  </si>
  <si>
    <t>Physician visits and consultations</t>
  </si>
  <si>
    <t>na</t>
  </si>
  <si>
    <t>Home health care visits</t>
  </si>
  <si>
    <t>Days</t>
  </si>
  <si>
    <t>Average length of hospital stay</t>
  </si>
  <si>
    <t>na Data not available.</t>
  </si>
  <si>
    <t>Note: Data for Medicare enrollees in fee-for-service only. Data on physician visits and consultations are not available for 1997 and 1999. Physician visits and consultations include all settings, such as physician offices</t>
  </si>
  <si>
    <t>hospitals, emergency rooms, and nursing homes. Beginning in 1994, managed care enrollees were excluded from the denominator of all utilization rates because utilization data are not available for them.  Prior to 1994,</t>
  </si>
  <si>
    <t>managed care enrollees were included in the denominators; they comprised 7 percent of less of the Medicare population.</t>
  </si>
  <si>
    <t>Source: Centers for Medicare &amp; Medicaid Services, Medicare claims and enrollment data.</t>
  </si>
  <si>
    <t>TABLE 28b l USE OF MEDICARE-COVERED HOME HEALTH AND SKILLED NURSING FACILITY SERVICES BY</t>
  </si>
  <si>
    <t>MEDICARE ENROLLEES AGE 65 AND OVER, BY AGE GROUP, 2001</t>
  </si>
  <si>
    <t>Note: Data are for Medicare enrollees in fee-for-service only.</t>
  </si>
  <si>
    <t>TABLE 29a | AVERAGE ANNUAL HEALTH CARE COSTS FOR MEDICARE ENROLLEES AGE</t>
  </si>
  <si>
    <t>65 AND OVER, BY AGE GROUP, 1992-2001</t>
  </si>
  <si>
    <t>Note: Data include both out-of-pocket costs and costs covered by insurance. Dollars are inflation-adjusted to 2001 using the Consumer Price Index (Series CPI-U-RS).</t>
  </si>
  <si>
    <t>TABLE 29b | MAJOR COMPONENTS OF HEALTH CARE COSTS AMONG MEDICARE</t>
  </si>
  <si>
    <t>ENROLLEES AGE 65 AND OVER,1992 and 2001</t>
  </si>
  <si>
    <t>Cost component</t>
  </si>
  <si>
    <t xml:space="preserve">Percent </t>
  </si>
  <si>
    <t>TOTAL</t>
  </si>
  <si>
    <t>INPATIENT HOSPITAL</t>
  </si>
  <si>
    <t>PHYSICIAN/OUTPATIENT HOSPITAL</t>
  </si>
  <si>
    <t>NURSING HOME/ LONG-TERM INSTITUTION</t>
  </si>
  <si>
    <t>HOME HEALTH CARE</t>
  </si>
  <si>
    <t>PRESCRIPTION DRUGS</t>
  </si>
  <si>
    <t>OTHER (SHORT-TERM INSTITUTION/ HOSPICE/ DENTAL)</t>
  </si>
  <si>
    <t>Note: Data include both out-of-pocket costs and costs covered by insurance. Dollars are not inflation-adjusted.</t>
  </si>
  <si>
    <t>TABLE 29c | AVERAGE ANNUAL HEALTH CARE COSTS AMONG MEDICARE ENROLLEES</t>
  </si>
  <si>
    <t>AGE 65 AND OVER, BY SELECTED CHARACTERISTICS, 2001</t>
  </si>
  <si>
    <t>Race and ethnicity</t>
  </si>
  <si>
    <t>White, not Hispanic or Latino</t>
  </si>
  <si>
    <t>Black, not Hispanic or Latino</t>
  </si>
  <si>
    <t>Hispanic or Latino</t>
  </si>
  <si>
    <t>Institutional Status</t>
  </si>
  <si>
    <t>Institution</t>
  </si>
  <si>
    <t>Annual income</t>
  </si>
  <si>
    <t>Chronic conditions</t>
  </si>
  <si>
    <t xml:space="preserve"> 1-2</t>
  </si>
  <si>
    <t xml:space="preserve"> 3-4</t>
  </si>
  <si>
    <t xml:space="preserve"> 5 or more </t>
  </si>
  <si>
    <t>Note: Data include both out-of-pocket costs and costs covered by insurance. Chronic conditions include cancer (other than skin cancer),</t>
  </si>
  <si>
    <t>stroke, diabetes, heart disease, hypertension, arthritis, and respiratory conditions (emphysema, asthma, chronic obstructive pulmonary disease).</t>
  </si>
  <si>
    <t>See Appendix B for the definition of race and ethnicity in the Medicare Current Beneficiary Survey.</t>
  </si>
  <si>
    <t xml:space="preserve">TABLE 29d l MAJOR COMPONENTS OF HEALTH CARE COSTS AMONG MEDICARE </t>
  </si>
  <si>
    <t>ENROLLEES AGE 65 AND OVER, BY AGE GROUP, 2001</t>
  </si>
  <si>
    <t>Physician/Outpatient hospital</t>
  </si>
  <si>
    <t>Nursing home/Long-term institution</t>
  </si>
  <si>
    <t xml:space="preserve">Other (Short-term institution/Hospice/Dental) </t>
  </si>
  <si>
    <t>Note: Data include both out-of-pocket costs and costs covered by insurance.</t>
  </si>
  <si>
    <t xml:space="preserve">Table 30b l DISTRIBUTION OF ANNUAL PRESCRIPTION DRUG COSTS AMONG </t>
  </si>
  <si>
    <t>NONINSTITUTIONALIZED MEDICARE ENROLLEES AGE 65 AND OVER, 2000</t>
  </si>
  <si>
    <t>Cost in dollars</t>
  </si>
  <si>
    <t>$0</t>
  </si>
  <si>
    <t>1 - 499</t>
  </si>
  <si>
    <t>500 - 999</t>
  </si>
  <si>
    <t>1,000 - 1,499</t>
  </si>
  <si>
    <t>1,500 - 1,999</t>
  </si>
  <si>
    <t>2000 or more</t>
  </si>
  <si>
    <t>Source: Centers for Medicare &amp; Medicaid Services; Medicare Current Beneficiary Survey.</t>
  </si>
  <si>
    <t>TABLE 31a l PERCENTAGE OF NONINSTITUTIONALIZED MEDICARE ENROLLEES AGE 65 AND</t>
  </si>
  <si>
    <t>OVER WITH SUPPLEMENTAL HEALTH INSURANCE, BY TYPE OF INSURANCE, 1991-2002</t>
  </si>
  <si>
    <t>Type of insurance</t>
  </si>
  <si>
    <t>Private (employer -</t>
  </si>
  <si>
    <t>or union-sponsored)</t>
  </si>
  <si>
    <t>Private (Medigap)*</t>
  </si>
  <si>
    <t>HMO</t>
  </si>
  <si>
    <t>Other public</t>
  </si>
  <si>
    <t>No Supplement</t>
  </si>
  <si>
    <t>* Includes people with private supplement of unknown sponsorship.</t>
  </si>
  <si>
    <t>Note: Estimates are based on enrollees' insurance status in the fall of each year. Categories are not</t>
  </si>
  <si>
    <t xml:space="preserve">mutually exclusive, (i.e., individuals may have more than one supplemental policy). Table excludes </t>
  </si>
  <si>
    <t>enrollees whose primary insurance is not Medicare (approximately 1 percent of enrollees).</t>
  </si>
  <si>
    <t>Table 31b l PERCENTAGE OF PEOPLE AGE 55-64 WITH HEALTH INSURANCE COVERAGE, BY TYPE OF INSURANCE AND POVERTY STATUS, 2002</t>
  </si>
  <si>
    <t>Poverty threshold</t>
  </si>
  <si>
    <t>Type of Insurance</t>
  </si>
  <si>
    <t>99% or less</t>
  </si>
  <si>
    <t>100-199%</t>
  </si>
  <si>
    <t>200% or more</t>
  </si>
  <si>
    <t>Unknown</t>
  </si>
  <si>
    <t>Private</t>
  </si>
  <si>
    <t>Other coverage</t>
  </si>
  <si>
    <t>Uninsured</t>
  </si>
  <si>
    <t xml:space="preserve">Note: Poverty status is based on family income and family size using the U.S. Census Bureau's poverty thresholds. Below poverty (99% or less) is defined as people living below </t>
  </si>
  <si>
    <t xml:space="preserve">the poverty threshold. People living above poverty (100-199 percent) have incomes of 100 percent to less than 200 percent of the poverty threshold. People living </t>
  </si>
  <si>
    <t>above poverty (200 percent or more) have incomes 200 percent of the poverty threshold or greater. Classification of health insurance is based on a hierarchy</t>
  </si>
  <si>
    <t>of mutually exclusive categories. People with more than one type of health insurance were assigned to the first appropriate category in the hierarchy. The category</t>
  </si>
  <si>
    <t>"uninsured" includes people who had no coverage as well as those who had only Indian Health Service coverage or had only a private plan that paid for one type of</t>
  </si>
  <si>
    <t>service such as accidents or dental care.</t>
  </si>
  <si>
    <t>Reference population: These data refer to the noninstitutionalized civilian population.</t>
  </si>
  <si>
    <t>Source: Centers for Disease Control and Prevention, National Center for Health Statistics, National Health Interview Survey.</t>
  </si>
  <si>
    <t>TABLE 32c l DISTRIBUTION OF TOTAL OUT-OF-POCKET HEALTH CARE EXPENDITURES</t>
  </si>
  <si>
    <t>AMONG PEOPLE AGE 65 AND OVER WITH OUT-OF-POCKET EXPENDITURES,</t>
  </si>
  <si>
    <t xml:space="preserve">BY TYPE OF HEALTH CARE SERVICES AND AGE GROUP, 2001 </t>
  </si>
  <si>
    <t>Type of health care service</t>
  </si>
  <si>
    <t xml:space="preserve">Hospital care        </t>
  </si>
  <si>
    <t>Office-based medical provider services</t>
  </si>
  <si>
    <t>Dental services</t>
  </si>
  <si>
    <t>Other health care</t>
  </si>
  <si>
    <t xml:space="preserve">Note: Out-of-pocket health care expenditures exclude personal spending for health insurance premiums.  </t>
  </si>
  <si>
    <t xml:space="preserve">Hospital care includes hospital inpatient care and care provided in hospital outpatient departments and </t>
  </si>
  <si>
    <t xml:space="preserve">emergency rooms.  Office-based medical provider services includes services provided by medical providers </t>
  </si>
  <si>
    <t xml:space="preserve">in nonhospital-based medical offices or clinic settings. Dental services includes care provided by any type </t>
  </si>
  <si>
    <t xml:space="preserve">of dental provider. Prescription drugs include prescribed medications purchased, including refills. Other </t>
  </si>
  <si>
    <t xml:space="preserve">health care includes care provided by home health agencies and independent home health providers and </t>
  </si>
  <si>
    <t xml:space="preserve">expenses for eyewear, ambulance services, orthopedic items, hearing devices, prostheses, bathroom aids, </t>
  </si>
  <si>
    <t xml:space="preserve">medical equipment, disposable supplies, and other miscellaneous services.  The majority of expenditures </t>
  </si>
  <si>
    <t xml:space="preserve">in the "other" category are for home health services and eyeglasses. Figures might not sum to 100 percent </t>
  </si>
  <si>
    <t xml:space="preserve">because of rounding. </t>
  </si>
  <si>
    <t xml:space="preserve">Source: Agency for Healthcare Research and Quality, Medical Expenditure Panel Survey. </t>
  </si>
  <si>
    <t xml:space="preserve">TABLE 34 l TOTAL NUMBER OF VETERANS AGE 65 AND OVER WHO ARE ENROLLED IN OR </t>
  </si>
  <si>
    <t>RECEIVING HEALTH CARE FROM THE VETERANS HEALTH ADMINISTRATION, 1990-2003</t>
  </si>
  <si>
    <t>Veteran population</t>
  </si>
  <si>
    <t>Number in millions</t>
  </si>
  <si>
    <t>VA enrollees</t>
  </si>
  <si>
    <t>VA patients</t>
  </si>
  <si>
    <t xml:space="preserve">Note: Department of Veterans Affairs (VA) enrollees are veterans who have signed-up to receive health </t>
  </si>
  <si>
    <t xml:space="preserve">care from the Veterans Health Administration (VHA), and VA patients are enrollees who have received care </t>
  </si>
  <si>
    <t>in each year through VHA.</t>
  </si>
  <si>
    <t>Reference population: These data refer to the total veteran population, VHA enrollment population, and VHA</t>
  </si>
  <si>
    <t>patient population.</t>
  </si>
  <si>
    <t xml:space="preserve">Source: Department of Veterans Affairs, Office of the Actuary, VetPop 2001 adjusted by Census 2000,  </t>
  </si>
  <si>
    <t>February 2003; VHA Enrollment and Patient Files.</t>
  </si>
  <si>
    <t xml:space="preserve">TABLE 36e l CHARACTERISTICS OF SERVICES AVAILABLE TO MEDICARE ENROLLEES AGE </t>
  </si>
  <si>
    <t>65 AND OVER RESIDING IN COMMUNITY HOUSING WITH SERVICES, 2002</t>
  </si>
  <si>
    <t>Services included in housing costs</t>
  </si>
  <si>
    <t xml:space="preserve">    All included</t>
  </si>
  <si>
    <t xml:space="preserve">    Some included/some separate</t>
  </si>
  <si>
    <t xml:space="preserve">    All separate</t>
  </si>
  <si>
    <t>Can continue living there if they need substantial services</t>
  </si>
  <si>
    <t>living facilities, staged living communities, board and care facilities/homes, and similar situations,</t>
  </si>
  <si>
    <t>AND who reported they had access to one or more of the following services through their place of residence:</t>
  </si>
  <si>
    <t>meal preparation, cleaning or housekeeping services, laundry services, help with medications. Respondents</t>
  </si>
  <si>
    <t>were asked about access to these services but not whether they actually used the services.</t>
  </si>
  <si>
    <t>Private (employer- or union-</t>
  </si>
  <si>
    <t xml:space="preserve">    sponsored)</t>
  </si>
  <si>
    <t xml:space="preserve">     (1.0%)</t>
  </si>
  <si>
    <t xml:space="preserve">     (0.9%)</t>
  </si>
  <si>
    <t xml:space="preserve">     (0.8%)</t>
  </si>
  <si>
    <t xml:space="preserve">     (0.7%)</t>
  </si>
  <si>
    <t xml:space="preserve">     (0.6%)</t>
  </si>
  <si>
    <t>Private (Medigap) *</t>
  </si>
  <si>
    <t xml:space="preserve">     (0.4%)</t>
  </si>
  <si>
    <t xml:space="preserve">     (0.3%)</t>
  </si>
  <si>
    <t xml:space="preserve">     (0.5%)</t>
  </si>
  <si>
    <t>No supplement</t>
  </si>
  <si>
    <t>* Includes persons with private supplement of unknown sponsorship.</t>
  </si>
  <si>
    <t>Notes:  Estimates are based on enrollees' insurance status in the Fall of each year.  Categories are not mutually exclusive, I.e.</t>
  </si>
  <si>
    <t xml:space="preserve">           individuals may have more than one supplemental policy.  Table excludes enrollees whose primary insurance is not</t>
  </si>
  <si>
    <t xml:space="preserve">           Medicare (approx. 1% of enrollees).  Approximate standard errors are in parentheses.</t>
  </si>
  <si>
    <t>Reference population:  These data refer to Medicare enrollees.</t>
  </si>
  <si>
    <t>Source:  Centers for Medicare and Medicaid Services, Medicare Current Beneficiary Survey.</t>
  </si>
  <si>
    <t xml:space="preserve">TABLE 31A: PERCENTAGE OF NONINSTITUTIONALIZED MEDICARE ENROLLEES AGE 65 AND OVER </t>
  </si>
  <si>
    <t>WITH SUPPLEMENTAL HEALTH INSURANCE, BY TYPE OF INSURANCE, 1991-2003</t>
  </si>
  <si>
    <t>=====================</t>
  </si>
  <si>
    <t>Original Table in Older Americans 2004:</t>
  </si>
  <si>
    <t xml:space="preserve">          The estimate for 1993 Private (Medigap) has been corrected to 45.3</t>
  </si>
  <si>
    <t>-----------------------  Age  -------------------------</t>
  </si>
  <si>
    <t xml:space="preserve">      65-74</t>
  </si>
  <si>
    <t xml:space="preserve">      75-84</t>
  </si>
  <si>
    <t>Numbers in thousands</t>
  </si>
  <si>
    <t xml:space="preserve">          Percent</t>
  </si>
  <si>
    <t xml:space="preserve">     (1.2%)</t>
  </si>
  <si>
    <t xml:space="preserve">     (0.2%)</t>
  </si>
  <si>
    <t>Long term care</t>
  </si>
  <si>
    <t>facilities</t>
  </si>
  <si>
    <t xml:space="preserve">     (1.1%)</t>
  </si>
  <si>
    <t>Note: Community housing with services applies to respondents who reported they lived in retirement communities or apartments,</t>
  </si>
  <si>
    <t xml:space="preserve">senior citizen housing, continuing care retirement facilities, assisted living facilities, staged living communities, </t>
  </si>
  <si>
    <t>board and carefacilities/homes, and similar situations, AND who reported they had access to one or more of the following services</t>
  </si>
  <si>
    <t>through their place of residence: meal preparation; cleaning or housekeeping services; laundry services; help with medications.</t>
  </si>
  <si>
    <t>Respondents were asked about access to these services, but not whether they actually used the services.</t>
  </si>
  <si>
    <t>A residence is considered a long term care facility if it is certified by Medicare or Medicaid; or has 3 or more beds and is licensed</t>
  </si>
  <si>
    <t>as a nursing home or other long term care facility and provides at least one personal care service; or provides 24 hour, 7 day</t>
  </si>
  <si>
    <t>a week supervision by a caregiver.</t>
  </si>
  <si>
    <t>Approximate standard errors are in parentheses.</t>
  </si>
  <si>
    <t>Reference population: These data refer to Medicare beneficiaries.</t>
  </si>
  <si>
    <t>Source: Centers for Medicare and Medicaid Services, Medicare Current Beneficiary Survey.</t>
  </si>
  <si>
    <t>TABLE 36a: PERCENTAGE OF MEDICARE ENROLLEES AGE 65 AND OVER RESIDING</t>
  </si>
  <si>
    <t xml:space="preserve"> IN SELECTED RESIDENTIAL SETTINGS, BY AGE GROUP, 2003</t>
  </si>
  <si>
    <t>Long term</t>
  </si>
  <si>
    <t xml:space="preserve">         Percent</t>
  </si>
  <si>
    <t xml:space="preserve">     (2.5%)</t>
  </si>
  <si>
    <t xml:space="preserve">     (2.3%)</t>
  </si>
  <si>
    <t xml:space="preserve">     (2.4%)</t>
  </si>
  <si>
    <t xml:space="preserve">     (1.5%)</t>
  </si>
  <si>
    <t xml:space="preserve">     (1.9%)</t>
  </si>
  <si>
    <t xml:space="preserve">IADL limitations refer to difficulty performing (or inability to perform, for a health reason) one or more of the following tasks: </t>
  </si>
  <si>
    <t>using the telephone; light housework; heavy housework; meal preparation; shopping; managing money.  Only the questions on</t>
  </si>
  <si>
    <t>telephone use, shopping, and managing money are asked of long term care facility residents.  ADL limitations refer to difficulty</t>
  </si>
  <si>
    <t>performing (or inability to perform, for a health reason) the following tasks: bathing; dressing; eating; getting in/out of chairs; toileting.</t>
  </si>
  <si>
    <t>Long term care facility residents with no limitations may include individuals with limitations in certain IADLs: doing light or heavy</t>
  </si>
  <si>
    <t>housework or meal preparation.  These questions were not asked of facility residents.</t>
  </si>
  <si>
    <t>TABLE 36b: PERCENTAGE OF MEDICARE ENROLLEES AGE 65 AND OVER WITH FUNCTIONAL LIMITATIONS,</t>
  </si>
  <si>
    <t xml:space="preserve"> BY RESIDENTIAL SETTING, 2003</t>
  </si>
  <si>
    <t>with services who have access to...</t>
  </si>
  <si>
    <t xml:space="preserve">     (2.2%)</t>
  </si>
  <si>
    <t xml:space="preserve">     (3.1%)</t>
  </si>
  <si>
    <t>board and carefacilities/homes, and similar situations, AND who reported they had access to one or more services listed in the table</t>
  </si>
  <si>
    <t>through their place of residence.  Respondents were asked about access to these services, but not whether they actually used</t>
  </si>
  <si>
    <t>the services.</t>
  </si>
  <si>
    <t xml:space="preserve">TABLE 36c: AVAILABILITY OF SPECIFIC SERVICES AMONG MEDICARE ENROLLEES AGE 65 AND OVER </t>
  </si>
  <si>
    <t>RESIDING IN COMMUNITY HOUSING WITH SERVICES, 2003</t>
  </si>
  <si>
    <t>$0 - $10,000</t>
  </si>
  <si>
    <t xml:space="preserve">     (2.9%)</t>
  </si>
  <si>
    <t>$10,001 - $20,000</t>
  </si>
  <si>
    <t xml:space="preserve">     (2.7%)</t>
  </si>
  <si>
    <t>$20,001 - $30,000*</t>
  </si>
  <si>
    <t>$30,001 or more</t>
  </si>
  <si>
    <t xml:space="preserve">     (2.8%)</t>
  </si>
  <si>
    <t xml:space="preserve">TABLE 36d: ANNUAL INCOME DISTRIBUTION OF MEDICARE ENROLLEES </t>
  </si>
  <si>
    <t>AGE 65 AND OVER, BY RESIDENTIAL SETTING, 2003</t>
  </si>
  <si>
    <t xml:space="preserve">     (3.2%)</t>
  </si>
  <si>
    <t xml:space="preserve">TABLE 36e: CHARACTERISTICS OF SERVICES AVAILABLE TO MEDICARE ENROLLEES </t>
  </si>
  <si>
    <t>AGE 65 AND OVER RESIDING IN COMMUNITY HOUSING WITH SERVICES, 2003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</si>
</sst>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0_);_(&quot;$&quot;* \(#,##0.0\);_(&quot;$&quot;* &quot;-&quot;??_);_(@_)"/>
    <numFmt numFmtId="167" formatCode="_(&quot;$&quot;* #,##0_);_(&quot;$&quot;* \(#,##0\);_(&quot;$&quot;* &quot;-&quot;??_);_(@_)"/>
    <numFmt numFmtId="168" formatCode="_(* #,##0.000_);_(* \(#,##0.00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4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2">
    <xf numFmtId="0" fontId="0" fillId="0" borderId="0" xfId="0" applyAlignment="1">
      <alignment/>
    </xf>
    <xf numFmtId="3"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horizontal="center"/>
    </xf>
    <xf numFmtId="6"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0" fillId="0" borderId="0" xfId="0" applyNumberFormat="1" applyAlignment="1">
      <alignment horizontal="center"/>
    </xf>
    <xf numFmtId="3" fontId="0" fillId="0" borderId="0" xfId="0" applyNumberFormat="1" applyAlignment="1">
      <alignment horizontal="center"/>
    </xf>
    <xf numFmtId="0" fontId="4" fillId="0" borderId="0" xfId="0" applyFont="1" applyAlignment="1">
      <alignment/>
    </xf>
    <xf numFmtId="0" fontId="0" fillId="0" borderId="0" xfId="0" applyFont="1" applyAlignment="1">
      <alignment/>
    </xf>
    <xf numFmtId="167" fontId="0" fillId="0" borderId="0" xfId="44" applyNumberFormat="1" applyFont="1" applyAlignment="1">
      <alignment horizontal="center"/>
    </xf>
    <xf numFmtId="0" fontId="0" fillId="0" borderId="1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horizontal="left"/>
    </xf>
    <xf numFmtId="0" fontId="1" fillId="0" borderId="0" xfId="0" applyFont="1" applyAlignment="1">
      <alignment horizontal="right"/>
    </xf>
    <xf numFmtId="0" fontId="0" fillId="0" borderId="0" xfId="0" applyAlignment="1">
      <alignment horizontal="right"/>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right"/>
    </xf>
    <xf numFmtId="0" fontId="0" fillId="0" borderId="11" xfId="0" applyFont="1" applyBorder="1" applyAlignment="1">
      <alignment horizontal="center"/>
    </xf>
    <xf numFmtId="165" fontId="0" fillId="0" borderId="0" xfId="0" applyNumberFormat="1" applyAlignment="1">
      <alignment horizontal="right"/>
    </xf>
    <xf numFmtId="165" fontId="0" fillId="0" borderId="0" xfId="0" applyNumberFormat="1" applyAlignment="1">
      <alignment/>
    </xf>
    <xf numFmtId="0" fontId="0" fillId="0" borderId="0" xfId="0" applyAlignment="1" quotePrefix="1">
      <alignment horizontal="right"/>
    </xf>
    <xf numFmtId="164" fontId="0" fillId="0" borderId="0" xfId="0" applyNumberFormat="1" applyAlignment="1" quotePrefix="1">
      <alignment horizontal="center"/>
    </xf>
    <xf numFmtId="0" fontId="0" fillId="0" borderId="0" xfId="0" applyAlignment="1" quotePrefix="1">
      <alignment/>
    </xf>
    <xf numFmtId="0" fontId="0" fillId="0" borderId="0" xfId="0" applyNumberFormat="1" applyAlignment="1">
      <alignment horizontal="right"/>
    </xf>
    <xf numFmtId="0" fontId="0" fillId="0" borderId="0" xfId="0" applyNumberFormat="1" applyAlignment="1">
      <alignment/>
    </xf>
    <xf numFmtId="0" fontId="0" fillId="0" borderId="0" xfId="0" applyNumberFormat="1" applyAlignment="1" quotePrefix="1">
      <alignment horizontal="right"/>
    </xf>
    <xf numFmtId="0" fontId="0" fillId="0" borderId="0" xfId="0" applyNumberFormat="1" applyAlignment="1" quotePrefix="1">
      <alignment/>
    </xf>
    <xf numFmtId="0" fontId="0" fillId="0" borderId="0" xfId="44" applyNumberFormat="1" applyFont="1" applyAlignment="1">
      <alignment horizontal="right"/>
    </xf>
    <xf numFmtId="164" fontId="0" fillId="0" borderId="0" xfId="44" applyNumberFormat="1" applyFont="1" applyAlignment="1">
      <alignment horizontal="center"/>
    </xf>
    <xf numFmtId="0" fontId="0" fillId="0" borderId="0" xfId="0" applyAlignment="1" quotePrefix="1">
      <alignment/>
    </xf>
    <xf numFmtId="0" fontId="0" fillId="0" borderId="0" xfId="0" applyAlignment="1" quotePrefix="1">
      <alignment horizontal="center"/>
    </xf>
    <xf numFmtId="0" fontId="4" fillId="0" borderId="0" xfId="0" applyFont="1" applyAlignment="1">
      <alignment horizontal="right"/>
    </xf>
    <xf numFmtId="0" fontId="4" fillId="0" borderId="0" xfId="0" applyFont="1" applyAlignment="1">
      <alignment horizontal="center"/>
    </xf>
    <xf numFmtId="0" fontId="0" fillId="0" borderId="0" xfId="0" applyBorder="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4" fillId="0" borderId="0" xfId="0" applyFont="1" applyAlignment="1">
      <alignment/>
    </xf>
    <xf numFmtId="0" fontId="0" fillId="0" borderId="0" xfId="0" applyNumberFormat="1" applyAlignment="1">
      <alignment/>
    </xf>
    <xf numFmtId="169" fontId="0" fillId="0" borderId="0" xfId="0" applyNumberFormat="1" applyAlignment="1">
      <alignment/>
    </xf>
    <xf numFmtId="164" fontId="0" fillId="0" borderId="0" xfId="0" applyNumberFormat="1" applyAlignment="1">
      <alignment/>
    </xf>
    <xf numFmtId="0" fontId="0" fillId="0" borderId="0" xfId="0" applyFont="1" applyFill="1" applyBorder="1" applyAlignment="1">
      <alignment horizontal="center"/>
    </xf>
    <xf numFmtId="0" fontId="1" fillId="0" borderId="0" xfId="0" applyFont="1" applyBorder="1" applyAlignment="1">
      <alignment/>
    </xf>
    <xf numFmtId="0" fontId="0" fillId="0" borderId="0" xfId="0" applyFont="1" applyAlignment="1">
      <alignment horizontal="center"/>
    </xf>
    <xf numFmtId="0" fontId="4" fillId="0" borderId="0" xfId="0" applyFont="1" applyAlignment="1">
      <alignment/>
    </xf>
    <xf numFmtId="0" fontId="1" fillId="0" borderId="0" xfId="0" applyFont="1" applyAlignment="1">
      <alignment horizontal="left"/>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5" fillId="0" borderId="0" xfId="0" applyFont="1" applyBorder="1" applyAlignment="1">
      <alignment horizontal="left"/>
    </xf>
    <xf numFmtId="49" fontId="5" fillId="0" borderId="0" xfId="0" applyNumberFormat="1" applyFont="1" applyBorder="1" applyAlignment="1">
      <alignment horizontal="center" vertical="center"/>
    </xf>
    <xf numFmtId="49" fontId="1" fillId="0" borderId="0" xfId="0" applyNumberFormat="1" applyFont="1" applyBorder="1" applyAlignment="1">
      <alignment horizontal="center"/>
    </xf>
    <xf numFmtId="0" fontId="1" fillId="0" borderId="0" xfId="0" applyFont="1" applyBorder="1" applyAlignment="1">
      <alignment/>
    </xf>
    <xf numFmtId="2" fontId="1" fillId="0" borderId="0" xfId="0" applyNumberFormat="1" applyFont="1" applyBorder="1" applyAlignment="1">
      <alignment horizontal="center"/>
    </xf>
    <xf numFmtId="164" fontId="0" fillId="0" borderId="0" xfId="0" applyNumberFormat="1" applyAlignment="1">
      <alignment/>
    </xf>
    <xf numFmtId="164" fontId="0" fillId="0" borderId="0" xfId="0" applyNumberFormat="1" applyBorder="1" applyAlignment="1">
      <alignment horizontal="center"/>
    </xf>
    <xf numFmtId="0" fontId="0" fillId="0" borderId="10" xfId="0" applyBorder="1" applyAlignment="1">
      <alignment horizontal="left"/>
    </xf>
    <xf numFmtId="164" fontId="0" fillId="0" borderId="10" xfId="0" applyNumberFormat="1" applyBorder="1" applyAlignment="1">
      <alignment horizontal="center"/>
    </xf>
    <xf numFmtId="2" fontId="0" fillId="0" borderId="0" xfId="0" applyNumberFormat="1" applyAlignment="1">
      <alignment/>
    </xf>
    <xf numFmtId="0" fontId="0" fillId="0" borderId="0" xfId="0" applyFill="1" applyAlignment="1">
      <alignment horizontal="center"/>
    </xf>
    <xf numFmtId="0" fontId="0" fillId="0" borderId="0" xfId="0" applyFont="1" applyFill="1" applyAlignment="1">
      <alignment/>
    </xf>
    <xf numFmtId="164" fontId="0" fillId="0" borderId="10" xfId="0" applyNumberFormat="1" applyBorder="1" applyAlignment="1">
      <alignment/>
    </xf>
    <xf numFmtId="0" fontId="0" fillId="0" borderId="12" xfId="0" applyBorder="1" applyAlignment="1">
      <alignment/>
    </xf>
    <xf numFmtId="0" fontId="0" fillId="0" borderId="0" xfId="0" applyFont="1" applyFill="1" applyAlignment="1">
      <alignment horizontal="center"/>
    </xf>
    <xf numFmtId="0" fontId="4" fillId="0" borderId="0" xfId="0" applyFont="1" applyBorder="1" applyAlignment="1">
      <alignment horizontal="left"/>
    </xf>
    <xf numFmtId="2" fontId="0" fillId="0" borderId="0" xfId="0" applyNumberFormat="1" applyBorder="1" applyAlignment="1">
      <alignment/>
    </xf>
    <xf numFmtId="0" fontId="4" fillId="0" borderId="0" xfId="0" applyFont="1" applyBorder="1" applyAlignment="1" quotePrefix="1">
      <alignment horizontal="left"/>
    </xf>
    <xf numFmtId="0" fontId="0" fillId="0" borderId="0" xfId="0" applyBorder="1" applyAlignment="1">
      <alignment horizontal="left"/>
    </xf>
    <xf numFmtId="0" fontId="4" fillId="0" borderId="0" xfId="0" applyNumberFormat="1" applyFont="1" applyBorder="1" applyAlignment="1" quotePrefix="1">
      <alignment horizontal="left"/>
    </xf>
    <xf numFmtId="0" fontId="4" fillId="0" borderId="0" xfId="0" applyFont="1" applyBorder="1" applyAlignment="1">
      <alignment horizontal="left"/>
    </xf>
    <xf numFmtId="0" fontId="4" fillId="0" borderId="0" xfId="0" applyFont="1" applyAlignment="1">
      <alignment horizontal="left"/>
    </xf>
    <xf numFmtId="0" fontId="0" fillId="0" borderId="0" xfId="0" applyBorder="1" applyAlignment="1">
      <alignment horizontal="left" indent="3"/>
    </xf>
    <xf numFmtId="0" fontId="0" fillId="0" borderId="12" xfId="0" applyBorder="1" applyAlignment="1">
      <alignment horizontal="center"/>
    </xf>
    <xf numFmtId="49" fontId="5" fillId="0" borderId="12"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xf>
    <xf numFmtId="0" fontId="0" fillId="0" borderId="0" xfId="0" applyFont="1" applyAlignment="1">
      <alignment/>
    </xf>
    <xf numFmtId="0" fontId="0" fillId="0" borderId="10" xfId="0" applyBorder="1" applyAlignment="1">
      <alignment horizontal="right"/>
    </xf>
    <xf numFmtId="3" fontId="0" fillId="0" borderId="10" xfId="0" applyNumberFormat="1" applyBorder="1" applyAlignment="1">
      <alignment horizontal="center"/>
    </xf>
    <xf numFmtId="0" fontId="0" fillId="0" borderId="12" xfId="0" applyFont="1" applyBorder="1" applyAlignment="1">
      <alignment/>
    </xf>
    <xf numFmtId="0" fontId="0" fillId="0" borderId="12" xfId="0" applyFont="1" applyBorder="1" applyAlignment="1">
      <alignment horizontal="center"/>
    </xf>
    <xf numFmtId="0" fontId="1" fillId="0" borderId="0" xfId="0" applyFont="1" applyFill="1" applyAlignment="1">
      <alignment/>
    </xf>
    <xf numFmtId="0" fontId="0" fillId="0" borderId="0" xfId="0" applyFill="1" applyAlignment="1">
      <alignment/>
    </xf>
    <xf numFmtId="3" fontId="0" fillId="0" borderId="10" xfId="0" applyNumberFormat="1" applyBorder="1" applyAlignment="1">
      <alignment/>
    </xf>
    <xf numFmtId="3" fontId="0" fillId="0" borderId="0" xfId="0" applyNumberFormat="1" applyFont="1" applyAlignment="1">
      <alignment/>
    </xf>
    <xf numFmtId="3" fontId="0" fillId="0" borderId="10" xfId="44" applyNumberFormat="1" applyFont="1" applyBorder="1" applyAlignment="1">
      <alignment/>
    </xf>
    <xf numFmtId="167" fontId="0" fillId="0" borderId="0" xfId="44" applyNumberFormat="1" applyFont="1" applyAlignment="1">
      <alignment/>
    </xf>
    <xf numFmtId="0" fontId="0" fillId="0" borderId="11" xfId="0" applyBorder="1" applyAlignment="1">
      <alignment/>
    </xf>
    <xf numFmtId="1" fontId="0" fillId="0" borderId="0" xfId="0" applyNumberFormat="1" applyAlignment="1">
      <alignment horizontal="right"/>
    </xf>
    <xf numFmtId="1" fontId="0" fillId="0" borderId="10" xfId="0" applyNumberFormat="1" applyBorder="1" applyAlignment="1">
      <alignment horizontal="right"/>
    </xf>
    <xf numFmtId="3" fontId="0" fillId="0" borderId="0" xfId="44" applyNumberFormat="1" applyFont="1" applyFill="1" applyAlignment="1">
      <alignment/>
    </xf>
    <xf numFmtId="16" fontId="0" fillId="0" borderId="0" xfId="0" applyNumberFormat="1" applyAlignment="1">
      <alignment horizontal="left"/>
    </xf>
    <xf numFmtId="164" fontId="1" fillId="0" borderId="0" xfId="0" applyNumberFormat="1" applyFont="1" applyAlignment="1">
      <alignment horizontal="right"/>
    </xf>
    <xf numFmtId="164" fontId="0" fillId="0" borderId="12" xfId="0" applyNumberFormat="1" applyBorder="1" applyAlignment="1">
      <alignment horizontal="right"/>
    </xf>
    <xf numFmtId="6" fontId="0" fillId="0" borderId="0" xfId="0" applyNumberFormat="1" applyAlignment="1" quotePrefix="1">
      <alignment/>
    </xf>
    <xf numFmtId="164" fontId="1" fillId="0" borderId="0" xfId="0" applyNumberFormat="1" applyFont="1" applyFill="1" applyAlignment="1">
      <alignment/>
    </xf>
    <xf numFmtId="164" fontId="0" fillId="0" borderId="0" xfId="0" applyNumberFormat="1" applyFont="1" applyFill="1" applyAlignment="1">
      <alignment horizontal="right"/>
    </xf>
    <xf numFmtId="0" fontId="0" fillId="0" borderId="0" xfId="0" applyFont="1" applyAlignment="1">
      <alignment horizontal="right"/>
    </xf>
    <xf numFmtId="164" fontId="0" fillId="0" borderId="0" xfId="0" applyNumberFormat="1" applyFont="1" applyAlignment="1">
      <alignment horizontal="right"/>
    </xf>
    <xf numFmtId="164" fontId="0" fillId="0" borderId="0" xfId="0" applyNumberFormat="1" applyAlignment="1">
      <alignment horizontal="right"/>
    </xf>
    <xf numFmtId="164" fontId="0" fillId="0" borderId="1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1" fillId="0" borderId="12" xfId="0" applyFont="1" applyBorder="1" applyAlignment="1">
      <alignment/>
    </xf>
    <xf numFmtId="165" fontId="0" fillId="0" borderId="0" xfId="44" applyNumberFormat="1" applyFont="1" applyAlignment="1">
      <alignment/>
    </xf>
    <xf numFmtId="3" fontId="0" fillId="0" borderId="0" xfId="44" applyNumberFormat="1" applyFont="1" applyAlignment="1">
      <alignment/>
    </xf>
    <xf numFmtId="0" fontId="0" fillId="0" borderId="11" xfId="0" applyBorder="1" applyAlignment="1">
      <alignment horizontal="center" wrapText="1"/>
    </xf>
    <xf numFmtId="0" fontId="0" fillId="0" borderId="10" xfId="0" applyFont="1" applyBorder="1" applyAlignment="1">
      <alignment horizontal="center" wrapText="1"/>
    </xf>
    <xf numFmtId="2" fontId="0" fillId="0" borderId="0" xfId="0" applyNumberFormat="1" applyAlignment="1">
      <alignment horizontal="right"/>
    </xf>
    <xf numFmtId="0" fontId="1" fillId="0" borderId="0" xfId="0" applyFont="1" applyBorder="1" applyAlignment="1">
      <alignment horizontal="left"/>
    </xf>
    <xf numFmtId="0" fontId="0" fillId="0" borderId="12" xfId="0" applyFont="1" applyBorder="1" applyAlignment="1">
      <alignment/>
    </xf>
    <xf numFmtId="0" fontId="0" fillId="0" borderId="12"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Alignment="1">
      <alignment/>
    </xf>
    <xf numFmtId="164" fontId="0" fillId="0" borderId="0" xfId="0" applyNumberFormat="1" applyFont="1" applyAlignment="1">
      <alignment horizontal="center"/>
    </xf>
    <xf numFmtId="0" fontId="0" fillId="0" borderId="0" xfId="0" applyFont="1" applyAlignment="1">
      <alignment horizontal="center"/>
    </xf>
    <xf numFmtId="0" fontId="0" fillId="0" borderId="10" xfId="0" applyFont="1" applyBorder="1" applyAlignment="1">
      <alignment/>
    </xf>
    <xf numFmtId="164" fontId="0" fillId="0" borderId="10" xfId="0" applyNumberFormat="1" applyFont="1" applyBorder="1" applyAlignment="1">
      <alignment horizontal="center"/>
    </xf>
    <xf numFmtId="169" fontId="0" fillId="0" borderId="0" xfId="0" applyNumberFormat="1" applyFont="1" applyBorder="1" applyAlignment="1">
      <alignment horizontal="right"/>
    </xf>
    <xf numFmtId="0" fontId="0" fillId="0" borderId="0" xfId="0" applyNumberFormat="1" applyFont="1" applyAlignment="1">
      <alignment horizontal="left"/>
    </xf>
    <xf numFmtId="0" fontId="0" fillId="0" borderId="0" xfId="0" applyNumberFormat="1" applyAlignment="1" quotePrefix="1">
      <alignment horizontal="center"/>
    </xf>
    <xf numFmtId="169" fontId="0" fillId="0" borderId="0" xfId="0" applyNumberFormat="1" applyAlignment="1" quotePrefix="1">
      <alignment horizontal="center"/>
    </xf>
    <xf numFmtId="0" fontId="1" fillId="0" borderId="10" xfId="0" applyFont="1" applyBorder="1" applyAlignment="1">
      <alignment/>
    </xf>
    <xf numFmtId="0" fontId="4" fillId="0" borderId="0" xfId="0" applyFont="1" applyAlignment="1" quotePrefix="1">
      <alignment/>
    </xf>
    <xf numFmtId="0" fontId="0" fillId="0" borderId="10" xfId="0" applyBorder="1" applyAlignment="1" quotePrefix="1">
      <alignment/>
    </xf>
    <xf numFmtId="0" fontId="0" fillId="0" borderId="10" xfId="0" applyBorder="1" applyAlignment="1" quotePrefix="1">
      <alignment horizontal="center"/>
    </xf>
    <xf numFmtId="3" fontId="2" fillId="0" borderId="0" xfId="53" applyNumberFormat="1" applyAlignment="1" applyProtection="1">
      <alignment/>
      <protection/>
    </xf>
    <xf numFmtId="169" fontId="0" fillId="0" borderId="0" xfId="0" applyNumberFormat="1" applyAlignment="1" quotePrefix="1">
      <alignment/>
    </xf>
    <xf numFmtId="169" fontId="0" fillId="0" borderId="10" xfId="0" applyNumberFormat="1" applyBorder="1" applyAlignment="1" quotePrefix="1">
      <alignment/>
    </xf>
    <xf numFmtId="0" fontId="0" fillId="0" borderId="0" xfId="0" applyBorder="1" applyAlignment="1" quotePrefix="1">
      <alignment/>
    </xf>
    <xf numFmtId="169" fontId="2" fillId="0" borderId="0" xfId="53" applyNumberFormat="1" applyAlignment="1" applyProtection="1">
      <alignment/>
      <protection/>
    </xf>
    <xf numFmtId="169" fontId="0" fillId="0" borderId="10" xfId="0" applyNumberFormat="1" applyBorder="1" applyAlignment="1">
      <alignment/>
    </xf>
    <xf numFmtId="0" fontId="0" fillId="0" borderId="0" xfId="0" applyAlignment="1">
      <alignment horizontal="center"/>
    </xf>
    <xf numFmtId="3" fontId="0" fillId="0" borderId="0" xfId="0" applyNumberFormat="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Font="1" applyBorder="1" applyAlignment="1">
      <alignment horizontal="center"/>
    </xf>
    <xf numFmtId="0" fontId="0" fillId="0" borderId="0" xfId="0" applyFont="1" applyAlignment="1">
      <alignment horizontal="left"/>
    </xf>
    <xf numFmtId="0" fontId="1" fillId="0" borderId="0" xfId="0" applyFont="1" applyBorder="1" applyAlignment="1">
      <alignment/>
    </xf>
    <xf numFmtId="0" fontId="1" fillId="0" borderId="0" xfId="0" applyFont="1" applyAlignment="1">
      <alignment/>
    </xf>
    <xf numFmtId="49" fontId="0" fillId="0" borderId="0" xfId="0" applyNumberFormat="1" applyFont="1" applyBorder="1" applyAlignment="1">
      <alignment horizontal="center"/>
    </xf>
    <xf numFmtId="49" fontId="5" fillId="0" borderId="0" xfId="0" applyNumberFormat="1" applyFont="1"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10" xfId="0" applyFont="1" applyBorder="1" applyAlignment="1">
      <alignment/>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2.75"/>
  <cols>
    <col min="1" max="1" width="30.28125" style="0" customWidth="1"/>
    <col min="2" max="2" width="7.57421875" style="0" customWidth="1"/>
    <col min="3" max="3" width="7.7109375" style="0" customWidth="1"/>
    <col min="4" max="4" width="8.140625" style="0" customWidth="1"/>
    <col min="5" max="5" width="7.8515625" style="0" customWidth="1"/>
    <col min="6" max="7" width="7.421875" style="0" customWidth="1"/>
    <col min="8" max="8" width="7.7109375" style="0" customWidth="1"/>
    <col min="9" max="10" width="7.00390625" style="0" customWidth="1"/>
    <col min="11" max="11" width="7.7109375" style="0" customWidth="1"/>
  </cols>
  <sheetData>
    <row r="1" ht="12.75">
      <c r="A1" s="2" t="s">
        <v>289</v>
      </c>
    </row>
    <row r="2" ht="12.75">
      <c r="A2" s="2" t="s">
        <v>290</v>
      </c>
    </row>
    <row r="5" spans="1:11" ht="12.75">
      <c r="A5" s="86" t="s">
        <v>291</v>
      </c>
      <c r="B5" s="87">
        <v>1992</v>
      </c>
      <c r="C5" s="87">
        <v>1993</v>
      </c>
      <c r="D5" s="87">
        <v>1994</v>
      </c>
      <c r="E5" s="87">
        <v>1995</v>
      </c>
      <c r="F5" s="87">
        <v>1996</v>
      </c>
      <c r="G5" s="87">
        <v>1997</v>
      </c>
      <c r="H5" s="87">
        <v>1998</v>
      </c>
      <c r="I5" s="87">
        <v>1999</v>
      </c>
      <c r="J5" s="87">
        <v>2000</v>
      </c>
      <c r="K5" s="87">
        <v>2001</v>
      </c>
    </row>
    <row r="6" spans="2:11" ht="12.75">
      <c r="B6" s="4"/>
      <c r="C6" s="4"/>
      <c r="D6" s="4"/>
      <c r="E6" s="4"/>
      <c r="F6" s="4"/>
      <c r="G6" s="4"/>
      <c r="H6" s="4"/>
      <c r="I6" s="4"/>
      <c r="J6" s="4"/>
      <c r="K6" s="4"/>
    </row>
    <row r="7" spans="2:11" ht="12.75">
      <c r="B7" s="140" t="s">
        <v>253</v>
      </c>
      <c r="C7" s="140"/>
      <c r="D7" s="140"/>
      <c r="E7" s="140"/>
      <c r="F7" s="140"/>
      <c r="G7" s="140"/>
      <c r="H7" s="140"/>
      <c r="I7" s="140"/>
      <c r="J7" s="140"/>
      <c r="K7" s="140"/>
    </row>
    <row r="8" spans="1:11" ht="12.75">
      <c r="A8" t="s">
        <v>292</v>
      </c>
      <c r="B8" s="4">
        <v>306</v>
      </c>
      <c r="C8" s="4">
        <v>300</v>
      </c>
      <c r="D8" s="4">
        <v>331</v>
      </c>
      <c r="E8" s="4">
        <v>336</v>
      </c>
      <c r="F8" s="4">
        <v>341</v>
      </c>
      <c r="G8" s="4">
        <v>351</v>
      </c>
      <c r="H8" s="4">
        <v>354</v>
      </c>
      <c r="I8" s="4">
        <v>365</v>
      </c>
      <c r="J8" s="4">
        <v>361</v>
      </c>
      <c r="K8" s="4">
        <v>364</v>
      </c>
    </row>
    <row r="9" spans="1:11" ht="12.75">
      <c r="A9" t="s">
        <v>293</v>
      </c>
      <c r="B9" s="12">
        <v>28</v>
      </c>
      <c r="C9" s="4">
        <v>33</v>
      </c>
      <c r="D9" s="12">
        <v>43</v>
      </c>
      <c r="E9" s="12">
        <v>50</v>
      </c>
      <c r="F9" s="12">
        <v>59</v>
      </c>
      <c r="G9" s="12">
        <v>67</v>
      </c>
      <c r="H9" s="12">
        <v>69</v>
      </c>
      <c r="I9" s="12">
        <v>67</v>
      </c>
      <c r="J9" s="12">
        <v>67</v>
      </c>
      <c r="K9" s="12">
        <v>69</v>
      </c>
    </row>
    <row r="10" spans="1:11" ht="12.75">
      <c r="A10" t="s">
        <v>294</v>
      </c>
      <c r="B10" s="12">
        <v>11359</v>
      </c>
      <c r="C10" s="12">
        <v>11600</v>
      </c>
      <c r="D10" s="12">
        <v>12045</v>
      </c>
      <c r="E10" s="12">
        <v>12372</v>
      </c>
      <c r="F10" s="12">
        <v>12478</v>
      </c>
      <c r="G10" s="4" t="s">
        <v>295</v>
      </c>
      <c r="H10" s="12">
        <v>13061</v>
      </c>
      <c r="I10" s="4" t="s">
        <v>295</v>
      </c>
      <c r="J10" s="12">
        <v>13346</v>
      </c>
      <c r="K10" s="12">
        <v>13685</v>
      </c>
    </row>
    <row r="11" spans="1:11" ht="12.75">
      <c r="A11" t="s">
        <v>296</v>
      </c>
      <c r="B11" s="12">
        <v>3822</v>
      </c>
      <c r="C11" s="12">
        <v>4648</v>
      </c>
      <c r="D11" s="12">
        <v>6352</v>
      </c>
      <c r="E11" s="12">
        <v>7608</v>
      </c>
      <c r="F11" s="12">
        <v>8376</v>
      </c>
      <c r="G11" s="12">
        <v>8227</v>
      </c>
      <c r="H11" s="12">
        <v>5058</v>
      </c>
      <c r="I11" s="12">
        <v>3708</v>
      </c>
      <c r="J11" s="12">
        <v>2913</v>
      </c>
      <c r="K11" s="12">
        <v>2295</v>
      </c>
    </row>
    <row r="12" spans="2:11" ht="12.75">
      <c r="B12" s="12"/>
      <c r="C12" s="12"/>
      <c r="D12" s="12"/>
      <c r="E12" s="12"/>
      <c r="F12" s="12"/>
      <c r="G12" s="12"/>
      <c r="H12" s="12"/>
      <c r="I12" s="12"/>
      <c r="J12" s="12"/>
      <c r="K12" s="4"/>
    </row>
    <row r="13" spans="2:11" ht="12.75">
      <c r="B13" s="141" t="s">
        <v>297</v>
      </c>
      <c r="C13" s="140"/>
      <c r="D13" s="140"/>
      <c r="E13" s="140"/>
      <c r="F13" s="140"/>
      <c r="G13" s="140"/>
      <c r="H13" s="140"/>
      <c r="I13" s="140"/>
      <c r="J13" s="140"/>
      <c r="K13" s="140"/>
    </row>
    <row r="14" spans="1:11" ht="12.75">
      <c r="A14" s="5" t="s">
        <v>298</v>
      </c>
      <c r="B14" s="6">
        <v>8.4</v>
      </c>
      <c r="C14" s="64">
        <v>8</v>
      </c>
      <c r="D14" s="6">
        <v>7.5</v>
      </c>
      <c r="E14" s="64">
        <v>7</v>
      </c>
      <c r="F14" s="6">
        <v>6.6</v>
      </c>
      <c r="G14" s="6">
        <v>6.3</v>
      </c>
      <c r="H14" s="6">
        <v>6.1</v>
      </c>
      <c r="I14" s="64">
        <v>6</v>
      </c>
      <c r="J14" s="64">
        <v>6</v>
      </c>
      <c r="K14" s="6">
        <v>5.9</v>
      </c>
    </row>
    <row r="16" ht="12.75">
      <c r="A16" s="83" t="s">
        <v>299</v>
      </c>
    </row>
    <row r="17" ht="12.75">
      <c r="A17" s="83"/>
    </row>
    <row r="18" ht="12.75">
      <c r="A18" s="83" t="s">
        <v>300</v>
      </c>
    </row>
    <row r="19" ht="12.75">
      <c r="A19" s="83" t="s">
        <v>301</v>
      </c>
    </row>
    <row r="20" ht="12.75">
      <c r="A20" s="83" t="s">
        <v>302</v>
      </c>
    </row>
    <row r="21" ht="12.75">
      <c r="A21" s="83"/>
    </row>
    <row r="22" ht="12.75">
      <c r="A22" s="83" t="s">
        <v>25</v>
      </c>
    </row>
    <row r="23" ht="12.75">
      <c r="A23" s="83"/>
    </row>
    <row r="24" ht="12.75">
      <c r="A24" s="83" t="s">
        <v>303</v>
      </c>
    </row>
  </sheetData>
  <sheetProtection/>
  <mergeCells count="2">
    <mergeCell ref="B7:K7"/>
    <mergeCell ref="B13:K13"/>
  </mergeCells>
  <printOptions/>
  <pageMargins left="0.75" right="0.75" top="1" bottom="1" header="0.5" footer="0.5"/>
  <pageSetup fitToHeight="1"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34.28125" style="43" customWidth="1"/>
    <col min="4" max="5" width="10.28125" style="43" customWidth="1"/>
    <col min="6" max="6" width="9.140625" style="43" customWidth="1"/>
  </cols>
  <sheetData>
    <row r="1" ht="12.75">
      <c r="A1" s="42" t="s">
        <v>93</v>
      </c>
    </row>
    <row r="2" spans="1:6" s="2" customFormat="1" ht="12.75">
      <c r="A2" s="42" t="s">
        <v>94</v>
      </c>
      <c r="D2" s="42"/>
      <c r="E2" s="42"/>
      <c r="F2" s="42"/>
    </row>
    <row r="5" spans="2:6" ht="12.75">
      <c r="B5" s="140" t="s">
        <v>95</v>
      </c>
      <c r="C5" s="140"/>
      <c r="D5" s="140"/>
      <c r="E5" s="4"/>
      <c r="F5" s="4"/>
    </row>
    <row r="6" spans="1:7" ht="12.75">
      <c r="A6" s="44" t="s">
        <v>96</v>
      </c>
      <c r="B6" s="148" t="s">
        <v>97</v>
      </c>
      <c r="C6" s="148"/>
      <c r="D6" s="148"/>
      <c r="E6" s="146"/>
      <c r="F6" s="146"/>
      <c r="G6" s="19"/>
    </row>
    <row r="7" spans="1:7" ht="12.75">
      <c r="A7" s="41"/>
      <c r="B7" s="142"/>
      <c r="C7" s="142"/>
      <c r="D7" s="142"/>
      <c r="E7" s="7"/>
      <c r="F7" s="7"/>
      <c r="G7" s="19"/>
    </row>
    <row r="8" spans="1:7" ht="12.75">
      <c r="A8" s="41"/>
      <c r="B8" s="7"/>
      <c r="C8" s="7"/>
      <c r="D8" s="7"/>
      <c r="E8" s="7"/>
      <c r="F8" s="7"/>
      <c r="G8" s="19"/>
    </row>
    <row r="9" spans="1:7" ht="12.75">
      <c r="A9" s="41"/>
      <c r="B9" s="7"/>
      <c r="C9" s="7"/>
      <c r="D9" s="7" t="s">
        <v>12</v>
      </c>
      <c r="E9" s="7"/>
      <c r="F9" s="7"/>
      <c r="G9" s="19"/>
    </row>
    <row r="10" spans="1:7" ht="12.75">
      <c r="A10" s="43" t="s">
        <v>98</v>
      </c>
      <c r="B10" s="4"/>
      <c r="C10" s="4"/>
      <c r="D10" s="4"/>
      <c r="E10" s="4"/>
      <c r="F10" s="4"/>
      <c r="G10" s="4"/>
    </row>
    <row r="11" spans="1:6" s="19" customFormat="1" ht="12.75">
      <c r="A11" s="30" t="s">
        <v>99</v>
      </c>
      <c r="B11" s="4"/>
      <c r="C11" s="4">
        <v>18.4</v>
      </c>
      <c r="D11" s="4">
        <v>0.4</v>
      </c>
      <c r="E11" s="4"/>
      <c r="F11" s="4"/>
    </row>
    <row r="12" spans="1:6" s="19" customFormat="1" ht="12.75">
      <c r="A12" s="30" t="s">
        <v>100</v>
      </c>
      <c r="B12" s="4"/>
      <c r="C12" s="4">
        <v>22.5</v>
      </c>
      <c r="D12" s="4">
        <v>0.4</v>
      </c>
      <c r="E12" s="4"/>
      <c r="F12" s="4"/>
    </row>
    <row r="13" spans="1:6" s="19" customFormat="1" ht="12.75">
      <c r="A13" s="30" t="s">
        <v>101</v>
      </c>
      <c r="B13" s="4"/>
      <c r="C13" s="4">
        <v>29.7</v>
      </c>
      <c r="D13" s="4">
        <v>0.5</v>
      </c>
      <c r="E13" s="4"/>
      <c r="F13" s="4"/>
    </row>
    <row r="14" spans="1:6" s="19" customFormat="1" ht="12.75">
      <c r="A14" s="30"/>
      <c r="B14" s="4"/>
      <c r="C14" s="4"/>
      <c r="D14" s="4"/>
      <c r="E14" s="4"/>
      <c r="F14" s="4"/>
    </row>
    <row r="15" spans="1:7" ht="12.75">
      <c r="A15" s="43" t="s">
        <v>102</v>
      </c>
      <c r="B15" s="4"/>
      <c r="C15" s="4"/>
      <c r="D15" s="4"/>
      <c r="E15" s="4"/>
      <c r="F15" s="4"/>
      <c r="G15" s="4"/>
    </row>
    <row r="16" spans="1:7" ht="12.75">
      <c r="A16" s="30" t="s">
        <v>103</v>
      </c>
      <c r="B16" s="4"/>
      <c r="C16" s="10">
        <v>9.7</v>
      </c>
      <c r="D16" s="4">
        <v>0.5</v>
      </c>
      <c r="E16" s="4"/>
      <c r="F16" s="4"/>
      <c r="G16" s="4"/>
    </row>
    <row r="17" spans="1:7" ht="12.75">
      <c r="A17" s="30" t="s">
        <v>104</v>
      </c>
      <c r="B17" s="4"/>
      <c r="C17" s="10">
        <v>23</v>
      </c>
      <c r="D17" s="4">
        <v>0.4</v>
      </c>
      <c r="E17" s="4"/>
      <c r="F17" s="4"/>
      <c r="G17" s="4"/>
    </row>
    <row r="18" spans="1:7" ht="12.75">
      <c r="A18" s="30" t="s">
        <v>105</v>
      </c>
      <c r="B18" s="4"/>
      <c r="C18" s="10">
        <v>41.7</v>
      </c>
      <c r="D18" s="4">
        <v>0.8</v>
      </c>
      <c r="E18" s="4"/>
      <c r="F18" s="4"/>
      <c r="G18" s="4"/>
    </row>
    <row r="19" spans="1:7" ht="12.75">
      <c r="A19" s="30" t="s">
        <v>106</v>
      </c>
      <c r="B19" s="4"/>
      <c r="C19" s="10">
        <v>57.2</v>
      </c>
      <c r="D19" s="4">
        <v>1.8</v>
      </c>
      <c r="E19" s="4"/>
      <c r="F19" s="4"/>
      <c r="G19" s="4"/>
    </row>
    <row r="20" spans="1:7" ht="12.75">
      <c r="A20" s="30"/>
      <c r="B20" s="4"/>
      <c r="C20" s="10"/>
      <c r="D20" s="4"/>
      <c r="E20" s="4"/>
      <c r="F20" s="4"/>
      <c r="G20" s="4"/>
    </row>
    <row r="21" spans="1:7" ht="12.75">
      <c r="A21" s="43" t="s">
        <v>107</v>
      </c>
      <c r="B21" s="4"/>
      <c r="C21" s="4"/>
      <c r="D21" s="4"/>
      <c r="E21" s="4"/>
      <c r="F21" s="4"/>
      <c r="G21" s="4"/>
    </row>
    <row r="22" spans="1:7" ht="12.75">
      <c r="A22" s="30" t="s">
        <v>108</v>
      </c>
      <c r="B22" s="4"/>
      <c r="C22" s="10">
        <v>31.5</v>
      </c>
      <c r="D22" s="4">
        <v>0.5</v>
      </c>
      <c r="E22" s="4"/>
      <c r="F22" s="4"/>
      <c r="G22" s="4"/>
    </row>
    <row r="23" spans="1:7" ht="12.75">
      <c r="A23" s="30" t="s">
        <v>109</v>
      </c>
      <c r="B23" s="4"/>
      <c r="C23" s="10">
        <v>23.6</v>
      </c>
      <c r="D23" s="4">
        <v>0.7</v>
      </c>
      <c r="E23" s="4"/>
      <c r="F23" s="4"/>
      <c r="G23" s="4"/>
    </row>
    <row r="24" spans="1:7" ht="12.75">
      <c r="A24" s="30"/>
      <c r="B24" s="4"/>
      <c r="C24" s="10"/>
      <c r="D24" s="4"/>
      <c r="E24" s="4"/>
      <c r="F24" s="4"/>
      <c r="G24" s="4"/>
    </row>
    <row r="25" spans="1:7" ht="12.75">
      <c r="A25" s="43" t="s">
        <v>110</v>
      </c>
      <c r="B25" s="4"/>
      <c r="C25" s="4"/>
      <c r="D25" s="4"/>
      <c r="E25" s="4"/>
      <c r="F25" s="4"/>
      <c r="G25" s="4"/>
    </row>
    <row r="26" spans="1:7" ht="12.75">
      <c r="A26" s="30" t="s">
        <v>111</v>
      </c>
      <c r="B26" s="4"/>
      <c r="C26" s="4">
        <v>33.3</v>
      </c>
      <c r="D26" s="4">
        <v>0.9</v>
      </c>
      <c r="E26" s="4"/>
      <c r="F26" s="4"/>
      <c r="G26" s="4"/>
    </row>
    <row r="27" spans="1:7" ht="12.75">
      <c r="A27" s="30" t="s">
        <v>112</v>
      </c>
      <c r="B27" s="4"/>
      <c r="C27" s="4">
        <v>30.9</v>
      </c>
      <c r="D27" s="4">
        <v>0.7</v>
      </c>
      <c r="E27" s="4"/>
      <c r="F27" s="4"/>
      <c r="G27" s="4"/>
    </row>
    <row r="28" spans="1:7" ht="12.75">
      <c r="A28" s="30" t="s">
        <v>113</v>
      </c>
      <c r="B28" s="4"/>
      <c r="C28" s="4">
        <v>29.5</v>
      </c>
      <c r="D28" s="4">
        <v>0.7</v>
      </c>
      <c r="E28" s="4"/>
      <c r="F28" s="4"/>
      <c r="G28" s="4"/>
    </row>
    <row r="29" spans="1:7" ht="12.75">
      <c r="A29" s="30" t="s">
        <v>114</v>
      </c>
      <c r="B29" s="4"/>
      <c r="C29" s="4">
        <v>26.2</v>
      </c>
      <c r="D29" s="4">
        <v>0.7</v>
      </c>
      <c r="E29" s="4"/>
      <c r="F29" s="4"/>
      <c r="G29" s="4"/>
    </row>
    <row r="30" spans="2:7" ht="12.75">
      <c r="B30" s="4"/>
      <c r="C30" s="4"/>
      <c r="D30" s="4"/>
      <c r="E30" s="4"/>
      <c r="F30" s="4"/>
      <c r="G30" s="4"/>
    </row>
    <row r="32" spans="1:6" s="13" customFormat="1" ht="11.25">
      <c r="A32" s="45" t="s">
        <v>115</v>
      </c>
      <c r="D32" s="45"/>
      <c r="E32" s="45"/>
      <c r="F32" s="45"/>
    </row>
    <row r="33" spans="1:6" s="13" customFormat="1" ht="11.25">
      <c r="A33" s="45" t="s">
        <v>116</v>
      </c>
      <c r="D33" s="45"/>
      <c r="E33" s="45"/>
      <c r="F33" s="45"/>
    </row>
    <row r="34" spans="1:6" s="13" customFormat="1" ht="11.25">
      <c r="A34" s="45" t="s">
        <v>117</v>
      </c>
      <c r="D34" s="45"/>
      <c r="E34" s="45"/>
      <c r="F34" s="45"/>
    </row>
    <row r="35" spans="1:6" s="13" customFormat="1" ht="11.25">
      <c r="A35" s="45"/>
      <c r="D35" s="45"/>
      <c r="E35" s="45"/>
      <c r="F35" s="45"/>
    </row>
    <row r="36" spans="1:6" s="13" customFormat="1" ht="11.25">
      <c r="A36" s="45" t="s">
        <v>25</v>
      </c>
      <c r="D36" s="45"/>
      <c r="E36" s="45"/>
      <c r="F36" s="45"/>
    </row>
    <row r="37" spans="1:6" s="13" customFormat="1" ht="11.25">
      <c r="A37" s="45"/>
      <c r="D37" s="45"/>
      <c r="E37" s="45"/>
      <c r="F37" s="45"/>
    </row>
    <row r="38" spans="1:6" s="13" customFormat="1" ht="11.25">
      <c r="A38" s="45" t="s">
        <v>69</v>
      </c>
      <c r="D38" s="45"/>
      <c r="E38" s="45"/>
      <c r="F38" s="45"/>
    </row>
  </sheetData>
  <sheetProtection/>
  <mergeCells count="4">
    <mergeCell ref="B5:D5"/>
    <mergeCell ref="B6:D6"/>
    <mergeCell ref="E6:F6"/>
    <mergeCell ref="B7:D7"/>
  </mergeCells>
  <printOptions/>
  <pageMargins left="0.75" right="0.75" top="1" bottom="1" header="0.5" footer="0.5"/>
  <pageSetup fitToHeight="1" fitToWidth="1"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A1:I32"/>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sheetData>
    <row r="1" s="2" customFormat="1" ht="12.75">
      <c r="A1" s="2" t="s">
        <v>118</v>
      </c>
    </row>
    <row r="2" s="2" customFormat="1" ht="12.75">
      <c r="A2" s="2" t="s">
        <v>119</v>
      </c>
    </row>
    <row r="5" spans="1:9" ht="12.75">
      <c r="A5" s="5" t="s">
        <v>96</v>
      </c>
      <c r="B5" s="5"/>
      <c r="C5" s="5"/>
      <c r="D5" s="5"/>
      <c r="E5" s="5" t="s">
        <v>120</v>
      </c>
      <c r="F5" s="5" t="s">
        <v>121</v>
      </c>
      <c r="G5" s="6"/>
      <c r="H5" s="5"/>
      <c r="I5" s="5"/>
    </row>
    <row r="6" spans="1:7" ht="12.75">
      <c r="A6" t="s">
        <v>30</v>
      </c>
      <c r="E6" s="46">
        <v>77.5</v>
      </c>
      <c r="G6" s="46">
        <v>0.8</v>
      </c>
    </row>
    <row r="7" spans="5:7" ht="12.75">
      <c r="E7" s="46"/>
      <c r="G7" s="47"/>
    </row>
    <row r="8" spans="1:7" ht="12.75">
      <c r="A8" t="s">
        <v>122</v>
      </c>
      <c r="E8" s="46"/>
      <c r="G8" s="37"/>
    </row>
    <row r="9" spans="1:7" ht="12.75">
      <c r="A9" s="37" t="s">
        <v>123</v>
      </c>
      <c r="E9" s="46">
        <v>79.1</v>
      </c>
      <c r="G9" s="46">
        <v>0.9</v>
      </c>
    </row>
    <row r="10" spans="1:7" ht="12.75">
      <c r="A10" s="37" t="s">
        <v>124</v>
      </c>
      <c r="E10" s="46">
        <v>76.8</v>
      </c>
      <c r="G10" s="46">
        <v>1</v>
      </c>
    </row>
    <row r="11" spans="1:7" ht="12.75">
      <c r="A11" s="37" t="s">
        <v>125</v>
      </c>
      <c r="E11" s="46">
        <v>72.1</v>
      </c>
      <c r="G11" s="46">
        <v>1.4</v>
      </c>
    </row>
    <row r="12" spans="1:7" ht="12.75">
      <c r="A12" s="37"/>
      <c r="E12" s="46"/>
      <c r="G12" s="46"/>
    </row>
    <row r="13" spans="1:7" ht="12.75">
      <c r="A13" t="s">
        <v>126</v>
      </c>
      <c r="E13" s="46"/>
      <c r="G13" s="46"/>
    </row>
    <row r="14" spans="1:7" ht="12.75">
      <c r="A14" s="37" t="s">
        <v>103</v>
      </c>
      <c r="E14" s="46">
        <v>70.9</v>
      </c>
      <c r="G14" s="46">
        <v>1.5</v>
      </c>
    </row>
    <row r="15" spans="1:7" ht="12.75">
      <c r="A15" s="37" t="s">
        <v>104</v>
      </c>
      <c r="E15" s="46">
        <v>75.2</v>
      </c>
      <c r="G15" s="46">
        <v>1</v>
      </c>
    </row>
    <row r="16" spans="1:7" ht="12.75">
      <c r="A16" s="37" t="s">
        <v>105</v>
      </c>
      <c r="E16" s="46">
        <v>81.8</v>
      </c>
      <c r="G16" s="46">
        <v>0.9</v>
      </c>
    </row>
    <row r="17" spans="1:7" ht="12.75">
      <c r="A17" s="37" t="s">
        <v>106</v>
      </c>
      <c r="E17" s="46">
        <v>83.8</v>
      </c>
      <c r="G17" s="46">
        <v>1.8</v>
      </c>
    </row>
    <row r="18" spans="1:7" ht="12.75">
      <c r="A18" s="37"/>
      <c r="E18" s="46"/>
      <c r="G18" s="46"/>
    </row>
    <row r="19" spans="1:7" ht="12.75">
      <c r="A19" t="s">
        <v>29</v>
      </c>
      <c r="E19" s="46"/>
      <c r="G19" s="46"/>
    </row>
    <row r="20" spans="1:7" ht="12.75">
      <c r="A20" s="37" t="s">
        <v>111</v>
      </c>
      <c r="E20" s="46">
        <v>76.6</v>
      </c>
      <c r="G20" s="46">
        <v>1.2</v>
      </c>
    </row>
    <row r="21" spans="1:7" ht="12.75">
      <c r="A21" s="37" t="s">
        <v>127</v>
      </c>
      <c r="E21" s="46">
        <v>72.6</v>
      </c>
      <c r="G21" s="46">
        <v>1.1</v>
      </c>
    </row>
    <row r="22" spans="1:7" ht="12.75">
      <c r="A22" s="37" t="s">
        <v>128</v>
      </c>
      <c r="E22" s="46">
        <v>81.7</v>
      </c>
      <c r="G22" s="46">
        <v>1.1</v>
      </c>
    </row>
    <row r="23" spans="1:7" ht="12.75">
      <c r="A23" s="37" t="s">
        <v>129</v>
      </c>
      <c r="E23" s="48">
        <v>80</v>
      </c>
      <c r="G23" s="46">
        <v>1.1</v>
      </c>
    </row>
    <row r="24" ht="12.75">
      <c r="G24" s="47"/>
    </row>
    <row r="26" s="13" customFormat="1" ht="11.25">
      <c r="A26" s="13" t="s">
        <v>130</v>
      </c>
    </row>
    <row r="27" s="13" customFormat="1" ht="11.25">
      <c r="A27" s="13" t="s">
        <v>131</v>
      </c>
    </row>
    <row r="28" s="13" customFormat="1" ht="11.25">
      <c r="A28" s="13" t="s">
        <v>132</v>
      </c>
    </row>
    <row r="29" s="13" customFormat="1" ht="11.25"/>
    <row r="30" s="13" customFormat="1" ht="11.25">
      <c r="A30" s="13" t="s">
        <v>25</v>
      </c>
    </row>
    <row r="31" s="13" customFormat="1" ht="11.25"/>
    <row r="32" s="13" customFormat="1" ht="11.25">
      <c r="A32" s="13" t="s">
        <v>69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140625" defaultRowHeight="12.75"/>
  <cols>
    <col min="1" max="1" width="17.57421875" style="0" customWidth="1"/>
    <col min="2" max="3" width="5.7109375" style="0" customWidth="1"/>
    <col min="4" max="14" width="6.28125" style="0" customWidth="1"/>
  </cols>
  <sheetData>
    <row r="1" ht="12.75">
      <c r="A1" s="2" t="s">
        <v>446</v>
      </c>
    </row>
    <row r="2" spans="1:16" ht="12.75">
      <c r="A2" s="130" t="s">
        <v>447</v>
      </c>
      <c r="B2" s="5"/>
      <c r="C2" s="5"/>
      <c r="D2" s="5"/>
      <c r="E2" s="5"/>
      <c r="F2" s="5"/>
      <c r="G2" s="5"/>
      <c r="H2" s="5"/>
      <c r="I2" s="5"/>
      <c r="J2" s="5"/>
      <c r="K2" s="5"/>
      <c r="L2" s="5"/>
      <c r="M2" s="5"/>
      <c r="N2" s="5"/>
      <c r="O2" s="5"/>
      <c r="P2" s="5"/>
    </row>
    <row r="3" ht="12.75">
      <c r="G3" t="s">
        <v>98</v>
      </c>
    </row>
    <row r="4" spans="1:16" ht="12.75">
      <c r="A4" t="s">
        <v>356</v>
      </c>
      <c r="D4">
        <v>1991</v>
      </c>
      <c r="E4">
        <v>1992</v>
      </c>
      <c r="F4">
        <v>1993</v>
      </c>
      <c r="G4">
        <v>1994</v>
      </c>
      <c r="H4">
        <v>1995</v>
      </c>
      <c r="I4">
        <v>1996</v>
      </c>
      <c r="J4">
        <v>1997</v>
      </c>
      <c r="K4">
        <v>1998</v>
      </c>
      <c r="L4">
        <v>1999</v>
      </c>
      <c r="M4">
        <v>2000</v>
      </c>
      <c r="N4">
        <v>2001</v>
      </c>
      <c r="O4">
        <v>2002</v>
      </c>
      <c r="P4">
        <v>2003</v>
      </c>
    </row>
    <row r="5" spans="1:16" ht="12.75">
      <c r="A5" t="s">
        <v>428</v>
      </c>
      <c r="D5" s="47">
        <v>0.407</v>
      </c>
      <c r="E5" s="47">
        <v>0.41</v>
      </c>
      <c r="F5" s="47">
        <v>0.408</v>
      </c>
      <c r="G5" s="47">
        <v>0.403</v>
      </c>
      <c r="H5" s="47">
        <v>0.391</v>
      </c>
      <c r="I5" s="47">
        <v>0.378</v>
      </c>
      <c r="J5" s="47">
        <v>0.376</v>
      </c>
      <c r="K5" s="47">
        <v>0.37</v>
      </c>
      <c r="L5" s="47">
        <v>0.358</v>
      </c>
      <c r="M5" s="47">
        <v>0.359</v>
      </c>
      <c r="N5" s="47">
        <v>0.36</v>
      </c>
      <c r="O5" s="47">
        <v>0.361</v>
      </c>
      <c r="P5" s="47">
        <v>0.361</v>
      </c>
    </row>
    <row r="6" spans="1:16" ht="12.75">
      <c r="A6" s="37" t="s">
        <v>429</v>
      </c>
      <c r="D6" s="37" t="s">
        <v>430</v>
      </c>
      <c r="E6" s="37" t="s">
        <v>431</v>
      </c>
      <c r="F6" s="37" t="s">
        <v>431</v>
      </c>
      <c r="G6" s="37" t="s">
        <v>432</v>
      </c>
      <c r="H6" s="37" t="s">
        <v>433</v>
      </c>
      <c r="I6" s="37" t="s">
        <v>432</v>
      </c>
      <c r="J6" s="37" t="s">
        <v>432</v>
      </c>
      <c r="K6" s="37" t="s">
        <v>432</v>
      </c>
      <c r="L6" s="37" t="s">
        <v>432</v>
      </c>
      <c r="M6" s="37" t="s">
        <v>432</v>
      </c>
      <c r="N6" s="37" t="s">
        <v>433</v>
      </c>
      <c r="O6" s="37" t="s">
        <v>434</v>
      </c>
      <c r="P6" s="37" t="s">
        <v>433</v>
      </c>
    </row>
    <row r="7" spans="1:16" ht="12.75">
      <c r="A7" t="s">
        <v>435</v>
      </c>
      <c r="D7" s="47">
        <v>0.448</v>
      </c>
      <c r="E7" s="47">
        <v>0.45</v>
      </c>
      <c r="F7" s="47">
        <v>0.453</v>
      </c>
      <c r="G7" s="47">
        <v>0.452</v>
      </c>
      <c r="H7" s="47">
        <v>0.443</v>
      </c>
      <c r="I7" s="47">
        <v>0.386</v>
      </c>
      <c r="J7" s="47">
        <v>0.358</v>
      </c>
      <c r="K7" s="47">
        <v>0.339</v>
      </c>
      <c r="L7" s="47">
        <v>0.332</v>
      </c>
      <c r="M7" s="47">
        <v>0.335</v>
      </c>
      <c r="N7" s="47">
        <v>0.345</v>
      </c>
      <c r="O7" s="47">
        <v>0.375</v>
      </c>
      <c r="P7" s="47">
        <v>0.343</v>
      </c>
    </row>
    <row r="8" spans="4:16" ht="12.75">
      <c r="D8" s="37" t="s">
        <v>432</v>
      </c>
      <c r="E8" s="37" t="s">
        <v>432</v>
      </c>
      <c r="F8" s="37" t="s">
        <v>432</v>
      </c>
      <c r="G8" s="37" t="s">
        <v>432</v>
      </c>
      <c r="H8" s="37" t="s">
        <v>433</v>
      </c>
      <c r="I8" s="37" t="s">
        <v>433</v>
      </c>
      <c r="J8" s="37" t="s">
        <v>432</v>
      </c>
      <c r="K8" s="37" t="s">
        <v>432</v>
      </c>
      <c r="L8" s="37" t="s">
        <v>430</v>
      </c>
      <c r="M8" s="37" t="s">
        <v>430</v>
      </c>
      <c r="N8" s="37" t="s">
        <v>433</v>
      </c>
      <c r="O8" s="37" t="s">
        <v>433</v>
      </c>
      <c r="P8" s="37" t="s">
        <v>432</v>
      </c>
    </row>
    <row r="9" spans="1:16" ht="12.75">
      <c r="A9" t="s">
        <v>360</v>
      </c>
      <c r="D9" s="47">
        <v>0.063</v>
      </c>
      <c r="E9" s="47">
        <v>0.059</v>
      </c>
      <c r="F9" s="47">
        <v>0.077</v>
      </c>
      <c r="G9" s="47">
        <v>0.091</v>
      </c>
      <c r="H9" s="47">
        <v>0.109</v>
      </c>
      <c r="I9" s="47">
        <v>0.138</v>
      </c>
      <c r="J9" s="47">
        <v>0.166</v>
      </c>
      <c r="K9" s="47">
        <v>0.186</v>
      </c>
      <c r="L9" s="47">
        <v>0.205</v>
      </c>
      <c r="M9" s="47">
        <v>0.204</v>
      </c>
      <c r="N9" s="47">
        <v>0.18</v>
      </c>
      <c r="O9" s="47">
        <v>0.155</v>
      </c>
      <c r="P9" s="47">
        <v>0.148</v>
      </c>
    </row>
    <row r="10" spans="4:16" ht="12.75">
      <c r="D10" s="37" t="s">
        <v>436</v>
      </c>
      <c r="E10" s="37" t="s">
        <v>437</v>
      </c>
      <c r="F10" s="37" t="s">
        <v>436</v>
      </c>
      <c r="G10" s="37" t="s">
        <v>438</v>
      </c>
      <c r="H10" s="37" t="s">
        <v>438</v>
      </c>
      <c r="I10" s="37" t="s">
        <v>434</v>
      </c>
      <c r="J10" s="37" t="s">
        <v>433</v>
      </c>
      <c r="K10" s="37" t="s">
        <v>432</v>
      </c>
      <c r="L10" s="37" t="s">
        <v>431</v>
      </c>
      <c r="M10" s="37" t="s">
        <v>431</v>
      </c>
      <c r="N10" s="37" t="s">
        <v>433</v>
      </c>
      <c r="O10" s="37" t="s">
        <v>434</v>
      </c>
      <c r="P10" s="37" t="s">
        <v>433</v>
      </c>
    </row>
    <row r="11" spans="1:16" ht="12.75">
      <c r="A11" t="s">
        <v>7</v>
      </c>
      <c r="D11" s="47">
        <v>0.08</v>
      </c>
      <c r="E11" s="47">
        <v>0.085</v>
      </c>
      <c r="F11" s="47">
        <v>0.088</v>
      </c>
      <c r="G11" s="47">
        <v>0.089</v>
      </c>
      <c r="H11" s="47">
        <v>0.09</v>
      </c>
      <c r="I11" s="47">
        <v>0.082</v>
      </c>
      <c r="J11" s="47">
        <v>0.082</v>
      </c>
      <c r="K11" s="47">
        <v>0.08</v>
      </c>
      <c r="L11" s="47">
        <v>0.097</v>
      </c>
      <c r="M11" s="47">
        <v>0.099</v>
      </c>
      <c r="N11" s="47">
        <v>0.106</v>
      </c>
      <c r="O11" s="47">
        <v>0.107</v>
      </c>
      <c r="P11" s="47">
        <v>0.116</v>
      </c>
    </row>
    <row r="12" spans="4:16" ht="12.75">
      <c r="D12" s="37" t="s">
        <v>436</v>
      </c>
      <c r="E12" s="37" t="s">
        <v>436</v>
      </c>
      <c r="F12" s="37" t="s">
        <v>438</v>
      </c>
      <c r="G12" s="37" t="s">
        <v>438</v>
      </c>
      <c r="H12" s="37" t="s">
        <v>438</v>
      </c>
      <c r="I12" s="37" t="s">
        <v>438</v>
      </c>
      <c r="J12" s="37" t="s">
        <v>438</v>
      </c>
      <c r="K12" s="37" t="s">
        <v>438</v>
      </c>
      <c r="L12" s="37" t="s">
        <v>438</v>
      </c>
      <c r="M12" s="37" t="s">
        <v>438</v>
      </c>
      <c r="N12" s="37" t="s">
        <v>436</v>
      </c>
      <c r="O12" s="37" t="s">
        <v>436</v>
      </c>
      <c r="P12" s="37" t="s">
        <v>438</v>
      </c>
    </row>
    <row r="13" spans="1:16" ht="12.75">
      <c r="A13" t="s">
        <v>361</v>
      </c>
      <c r="D13" s="47">
        <v>0.04</v>
      </c>
      <c r="E13" s="47">
        <v>0.053</v>
      </c>
      <c r="F13" s="47">
        <v>0.058</v>
      </c>
      <c r="G13" s="47">
        <v>0.055</v>
      </c>
      <c r="H13" s="47">
        <v>0.05</v>
      </c>
      <c r="I13" s="47">
        <v>0.048</v>
      </c>
      <c r="J13" s="47">
        <v>0.047</v>
      </c>
      <c r="K13" s="47">
        <v>0.048</v>
      </c>
      <c r="L13" s="47">
        <v>0.051</v>
      </c>
      <c r="M13" s="47">
        <v>0.049</v>
      </c>
      <c r="N13" s="47">
        <v>0.054</v>
      </c>
      <c r="O13" s="47">
        <v>0.055</v>
      </c>
      <c r="P13" s="47">
        <v>0.057</v>
      </c>
    </row>
    <row r="14" spans="4:16" ht="12.75">
      <c r="D14" s="37" t="s">
        <v>436</v>
      </c>
      <c r="E14" s="37" t="s">
        <v>436</v>
      </c>
      <c r="F14" s="37" t="s">
        <v>436</v>
      </c>
      <c r="G14" s="37" t="s">
        <v>436</v>
      </c>
      <c r="H14" s="37" t="s">
        <v>436</v>
      </c>
      <c r="I14" s="37" t="s">
        <v>436</v>
      </c>
      <c r="J14" s="37" t="s">
        <v>436</v>
      </c>
      <c r="K14" s="37" t="s">
        <v>436</v>
      </c>
      <c r="L14" s="37" t="s">
        <v>436</v>
      </c>
      <c r="M14" s="37" t="s">
        <v>437</v>
      </c>
      <c r="N14" s="37" t="s">
        <v>437</v>
      </c>
      <c r="O14" s="37" t="s">
        <v>437</v>
      </c>
      <c r="P14" s="37" t="s">
        <v>436</v>
      </c>
    </row>
    <row r="15" spans="1:16" ht="12.75">
      <c r="A15" t="s">
        <v>439</v>
      </c>
      <c r="D15" s="47">
        <v>0.119</v>
      </c>
      <c r="E15" s="47">
        <v>0.107</v>
      </c>
      <c r="F15" s="47">
        <v>0.1</v>
      </c>
      <c r="G15" s="47">
        <v>0.098</v>
      </c>
      <c r="H15" s="47">
        <v>0.096</v>
      </c>
      <c r="I15" s="47">
        <v>0.1</v>
      </c>
      <c r="J15" s="47">
        <v>0.098</v>
      </c>
      <c r="K15" s="47">
        <v>0.096</v>
      </c>
      <c r="L15" s="47">
        <v>0.09</v>
      </c>
      <c r="M15" s="47">
        <v>0.097</v>
      </c>
      <c r="N15" s="47">
        <v>0.101</v>
      </c>
      <c r="O15" s="47">
        <v>0.123</v>
      </c>
      <c r="P15" s="47">
        <v>0.118</v>
      </c>
    </row>
    <row r="16" spans="1:16" ht="12.75">
      <c r="A16" s="5"/>
      <c r="B16" s="5"/>
      <c r="C16" s="5"/>
      <c r="D16" s="132" t="s">
        <v>438</v>
      </c>
      <c r="E16" s="132" t="s">
        <v>438</v>
      </c>
      <c r="F16" s="132" t="s">
        <v>436</v>
      </c>
      <c r="G16" s="132" t="s">
        <v>437</v>
      </c>
      <c r="H16" s="132" t="s">
        <v>436</v>
      </c>
      <c r="I16" s="132" t="s">
        <v>436</v>
      </c>
      <c r="J16" s="132" t="s">
        <v>437</v>
      </c>
      <c r="K16" s="132" t="s">
        <v>437</v>
      </c>
      <c r="L16" s="132" t="s">
        <v>437</v>
      </c>
      <c r="M16" s="132" t="s">
        <v>436</v>
      </c>
      <c r="N16" s="132" t="s">
        <v>437</v>
      </c>
      <c r="O16" s="132" t="s">
        <v>436</v>
      </c>
      <c r="P16" s="132" t="s">
        <v>436</v>
      </c>
    </row>
    <row r="18" ht="12.75">
      <c r="A18" s="131" t="s">
        <v>440</v>
      </c>
    </row>
    <row r="19" ht="12.75">
      <c r="A19" s="13" t="s">
        <v>441</v>
      </c>
    </row>
    <row r="20" ht="12.75">
      <c r="A20" s="13" t="s">
        <v>442</v>
      </c>
    </row>
    <row r="21" ht="12.75">
      <c r="A21" s="13" t="s">
        <v>443</v>
      </c>
    </row>
    <row r="22" ht="12.75">
      <c r="A22" s="13" t="s">
        <v>450</v>
      </c>
    </row>
    <row r="23" ht="12.75">
      <c r="A23" s="13" t="s">
        <v>444</v>
      </c>
    </row>
    <row r="24" ht="12.75">
      <c r="A24" s="13" t="s">
        <v>445</v>
      </c>
    </row>
    <row r="26" ht="12.75">
      <c r="A26" s="2" t="s">
        <v>448</v>
      </c>
    </row>
    <row r="27" ht="12.75">
      <c r="A27" s="2"/>
    </row>
  </sheetData>
  <sheetProtection/>
  <printOptions/>
  <pageMargins left="0.75" right="0.75" top="1" bottom="1" header="0.5" footer="0.5"/>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M2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sheetData>
    <row r="1" ht="12.75">
      <c r="A1" s="2" t="s">
        <v>449</v>
      </c>
    </row>
    <row r="3" ht="12.75">
      <c r="A3" s="2" t="s">
        <v>354</v>
      </c>
    </row>
    <row r="4" ht="12.75">
      <c r="A4" s="2" t="s">
        <v>355</v>
      </c>
    </row>
    <row r="7" spans="1:13" ht="12.75">
      <c r="A7" s="69" t="s">
        <v>356</v>
      </c>
      <c r="B7" s="69">
        <v>1991</v>
      </c>
      <c r="C7" s="69">
        <v>1992</v>
      </c>
      <c r="D7" s="69">
        <v>1993</v>
      </c>
      <c r="E7" s="69">
        <v>1994</v>
      </c>
      <c r="F7" s="69">
        <v>1995</v>
      </c>
      <c r="G7" s="69">
        <v>1996</v>
      </c>
      <c r="H7" s="69">
        <v>1997</v>
      </c>
      <c r="I7" s="69">
        <v>1998</v>
      </c>
      <c r="J7" s="69">
        <v>1999</v>
      </c>
      <c r="K7" s="69">
        <v>2000</v>
      </c>
      <c r="L7" s="69">
        <v>2001</v>
      </c>
      <c r="M7" s="69">
        <v>2002</v>
      </c>
    </row>
    <row r="8" spans="1:13" ht="12.75">
      <c r="A8" s="18"/>
      <c r="B8" s="18"/>
      <c r="C8" s="18"/>
      <c r="D8" s="18"/>
      <c r="E8" s="18"/>
      <c r="F8" s="18"/>
      <c r="G8" s="18"/>
      <c r="H8" s="18"/>
      <c r="I8" s="18"/>
      <c r="J8" s="18"/>
      <c r="K8" s="18"/>
      <c r="L8" s="18"/>
      <c r="M8" s="18"/>
    </row>
    <row r="9" spans="6:8" ht="12.75">
      <c r="F9" s="146" t="s">
        <v>11</v>
      </c>
      <c r="G9" s="146"/>
      <c r="H9" s="146"/>
    </row>
    <row r="10" spans="1:13" ht="12.75">
      <c r="A10" t="s">
        <v>357</v>
      </c>
      <c r="B10" s="48">
        <v>40.7</v>
      </c>
      <c r="C10" s="48">
        <v>41</v>
      </c>
      <c r="D10" s="48">
        <v>40.8</v>
      </c>
      <c r="E10" s="48">
        <v>40.3</v>
      </c>
      <c r="F10" s="48">
        <v>39.1</v>
      </c>
      <c r="G10" s="48">
        <v>37.8</v>
      </c>
      <c r="H10" s="48">
        <v>37.6</v>
      </c>
      <c r="I10" s="48">
        <v>37</v>
      </c>
      <c r="J10" s="48">
        <v>35.8</v>
      </c>
      <c r="K10" s="48">
        <v>35.9</v>
      </c>
      <c r="L10" s="48">
        <v>36</v>
      </c>
      <c r="M10" s="48">
        <v>36.1</v>
      </c>
    </row>
    <row r="11" spans="1:13" ht="12.75">
      <c r="A11" t="s">
        <v>358</v>
      </c>
      <c r="B11" s="48"/>
      <c r="C11" s="48"/>
      <c r="D11" s="48"/>
      <c r="E11" s="48"/>
      <c r="F11" s="48"/>
      <c r="G11" s="48"/>
      <c r="H11" s="48"/>
      <c r="I11" s="48"/>
      <c r="J11" s="48"/>
      <c r="K11" s="48"/>
      <c r="L11" s="48"/>
      <c r="M11" s="48"/>
    </row>
    <row r="12" spans="1:13" ht="12.75">
      <c r="A12" t="s">
        <v>359</v>
      </c>
      <c r="B12" s="48">
        <v>44.8</v>
      </c>
      <c r="C12" s="48">
        <v>45</v>
      </c>
      <c r="D12" s="48">
        <v>45.4</v>
      </c>
      <c r="E12" s="48">
        <v>45.2</v>
      </c>
      <c r="F12" s="48">
        <v>44.3</v>
      </c>
      <c r="G12" s="48">
        <v>38.6</v>
      </c>
      <c r="H12" s="48">
        <v>35.8</v>
      </c>
      <c r="I12" s="48">
        <v>33.9</v>
      </c>
      <c r="J12" s="48">
        <v>33.2</v>
      </c>
      <c r="K12" s="48">
        <v>33.5</v>
      </c>
      <c r="L12" s="48">
        <v>34.5</v>
      </c>
      <c r="M12" s="48">
        <v>37.5</v>
      </c>
    </row>
    <row r="13" spans="1:13" ht="12.75">
      <c r="A13" t="s">
        <v>360</v>
      </c>
      <c r="B13" s="48">
        <v>6.3</v>
      </c>
      <c r="C13" s="48">
        <v>5.9</v>
      </c>
      <c r="D13" s="48">
        <v>7.7</v>
      </c>
      <c r="E13" s="48">
        <v>9.1</v>
      </c>
      <c r="F13" s="48">
        <v>10.9</v>
      </c>
      <c r="G13" s="48">
        <v>13.8</v>
      </c>
      <c r="H13" s="48">
        <v>16.6</v>
      </c>
      <c r="I13" s="48">
        <v>18.6</v>
      </c>
      <c r="J13" s="48">
        <v>20.5</v>
      </c>
      <c r="K13" s="48">
        <v>20.4</v>
      </c>
      <c r="L13" s="48">
        <v>18</v>
      </c>
      <c r="M13" s="48">
        <v>15.5</v>
      </c>
    </row>
    <row r="14" spans="1:13" ht="12.75">
      <c r="A14" t="s">
        <v>7</v>
      </c>
      <c r="B14" s="48">
        <v>8</v>
      </c>
      <c r="C14" s="48">
        <v>8.5</v>
      </c>
      <c r="D14" s="48">
        <v>8.8</v>
      </c>
      <c r="E14" s="48">
        <v>8.9</v>
      </c>
      <c r="F14" s="48">
        <v>9</v>
      </c>
      <c r="G14" s="48">
        <v>8.2</v>
      </c>
      <c r="H14" s="48">
        <v>8.2</v>
      </c>
      <c r="I14" s="48">
        <v>8</v>
      </c>
      <c r="J14" s="48">
        <v>9.7</v>
      </c>
      <c r="K14" s="48">
        <v>9.9</v>
      </c>
      <c r="L14" s="48">
        <v>10.6</v>
      </c>
      <c r="M14" s="48">
        <v>10.7</v>
      </c>
    </row>
    <row r="15" spans="1:13" ht="12.75">
      <c r="A15" t="s">
        <v>361</v>
      </c>
      <c r="B15" s="48">
        <v>4</v>
      </c>
      <c r="C15" s="48">
        <v>5.3</v>
      </c>
      <c r="D15" s="48">
        <v>5.8</v>
      </c>
      <c r="E15" s="48">
        <v>5.5</v>
      </c>
      <c r="F15" s="48">
        <v>5</v>
      </c>
      <c r="G15" s="48">
        <v>4.8</v>
      </c>
      <c r="H15" s="48">
        <v>4.7</v>
      </c>
      <c r="I15" s="48">
        <v>4.8</v>
      </c>
      <c r="J15" s="48">
        <v>5.1</v>
      </c>
      <c r="K15" s="48">
        <v>4.9</v>
      </c>
      <c r="L15" s="48">
        <v>5.4</v>
      </c>
      <c r="M15" s="48">
        <v>5.5</v>
      </c>
    </row>
    <row r="16" spans="1:13" ht="12.75">
      <c r="A16" s="5" t="s">
        <v>362</v>
      </c>
      <c r="B16" s="68">
        <v>11.9</v>
      </c>
      <c r="C16" s="68">
        <v>10.7</v>
      </c>
      <c r="D16" s="68">
        <v>10</v>
      </c>
      <c r="E16" s="68">
        <v>9.8</v>
      </c>
      <c r="F16" s="68">
        <v>9.6</v>
      </c>
      <c r="G16" s="68">
        <v>10</v>
      </c>
      <c r="H16" s="68">
        <v>9.8</v>
      </c>
      <c r="I16" s="68">
        <v>9.6</v>
      </c>
      <c r="J16" s="68">
        <v>9</v>
      </c>
      <c r="K16" s="68">
        <v>9.7</v>
      </c>
      <c r="L16" s="68">
        <v>10.1</v>
      </c>
      <c r="M16" s="68">
        <v>12.3</v>
      </c>
    </row>
    <row r="18" ht="12.75">
      <c r="A18" s="13" t="s">
        <v>363</v>
      </c>
    </row>
    <row r="19" ht="12.75">
      <c r="A19" s="13"/>
    </row>
    <row r="20" ht="12.75">
      <c r="A20" s="13" t="s">
        <v>364</v>
      </c>
    </row>
    <row r="21" ht="12.75">
      <c r="A21" s="13" t="s">
        <v>365</v>
      </c>
    </row>
    <row r="22" ht="12.75">
      <c r="A22" s="13" t="s">
        <v>366</v>
      </c>
    </row>
    <row r="23" ht="12.75">
      <c r="A23" s="13"/>
    </row>
    <row r="24" ht="12.75">
      <c r="A24" s="13" t="s">
        <v>25</v>
      </c>
    </row>
    <row r="25" ht="12.75">
      <c r="A25" s="13"/>
    </row>
    <row r="26" ht="12.75">
      <c r="A26" s="13" t="s">
        <v>69</v>
      </c>
    </row>
  </sheetData>
  <sheetProtection/>
  <mergeCells count="1">
    <mergeCell ref="F9:H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21.00390625" style="0" customWidth="1"/>
    <col min="2" max="2" width="13.7109375" style="0" customWidth="1"/>
    <col min="3" max="3" width="12.00390625" style="0" customWidth="1"/>
    <col min="4" max="4" width="17.00390625" style="0" customWidth="1"/>
    <col min="5" max="5" width="20.28125" style="0" customWidth="1"/>
  </cols>
  <sheetData>
    <row r="1" s="2" customFormat="1" ht="12.75">
      <c r="A1" s="2" t="s">
        <v>367</v>
      </c>
    </row>
    <row r="3" spans="1:7" ht="12.75">
      <c r="A3" s="113"/>
      <c r="B3" s="25"/>
      <c r="C3" s="143" t="s">
        <v>368</v>
      </c>
      <c r="D3" s="143"/>
      <c r="E3" s="143"/>
      <c r="F3" s="143"/>
      <c r="G3" s="18"/>
    </row>
    <row r="4" spans="1:7" ht="12.75">
      <c r="A4" s="114" t="s">
        <v>369</v>
      </c>
      <c r="B4" s="22" t="s">
        <v>30</v>
      </c>
      <c r="C4" s="22" t="s">
        <v>370</v>
      </c>
      <c r="D4" s="22" t="s">
        <v>371</v>
      </c>
      <c r="E4" s="22" t="s">
        <v>372</v>
      </c>
      <c r="F4" s="22" t="s">
        <v>373</v>
      </c>
      <c r="G4" s="5"/>
    </row>
    <row r="5" spans="1:6" ht="12.75">
      <c r="A5" s="3"/>
      <c r="B5" s="149" t="s">
        <v>11</v>
      </c>
      <c r="C5" s="142"/>
      <c r="D5" s="142"/>
      <c r="E5" s="142"/>
      <c r="F5" s="142"/>
    </row>
    <row r="6" spans="1:6" ht="12.75">
      <c r="A6" s="19" t="s">
        <v>374</v>
      </c>
      <c r="B6" s="10">
        <v>76.8</v>
      </c>
      <c r="C6" s="10">
        <v>24.3</v>
      </c>
      <c r="D6" s="10">
        <v>46.4</v>
      </c>
      <c r="E6" s="10">
        <v>88.3</v>
      </c>
      <c r="F6" s="10">
        <v>74.9</v>
      </c>
    </row>
    <row r="7" spans="1:6" ht="12.75">
      <c r="A7" t="s">
        <v>7</v>
      </c>
      <c r="B7" s="10">
        <v>5.5</v>
      </c>
      <c r="C7" s="10">
        <v>37.1</v>
      </c>
      <c r="D7" s="10">
        <v>14.3</v>
      </c>
      <c r="E7" s="10">
        <v>1</v>
      </c>
      <c r="F7" s="10">
        <v>5.1</v>
      </c>
    </row>
    <row r="8" spans="1:6" ht="12.75">
      <c r="A8" t="s">
        <v>6</v>
      </c>
      <c r="B8" s="10">
        <v>3.4</v>
      </c>
      <c r="C8" s="10">
        <v>7.4</v>
      </c>
      <c r="D8" s="10">
        <v>10.6</v>
      </c>
      <c r="E8" s="10">
        <v>1.6</v>
      </c>
      <c r="F8" s="10">
        <v>4</v>
      </c>
    </row>
    <row r="9" spans="1:6" ht="12.75">
      <c r="A9" t="s">
        <v>375</v>
      </c>
      <c r="B9" s="10">
        <v>2.6</v>
      </c>
      <c r="C9" s="10">
        <v>3.2</v>
      </c>
      <c r="D9" s="10">
        <v>2.4</v>
      </c>
      <c r="E9" s="10">
        <v>2.6</v>
      </c>
      <c r="F9" s="10">
        <v>2.5</v>
      </c>
    </row>
    <row r="10" spans="1:6" ht="12.75">
      <c r="A10" s="63" t="s">
        <v>376</v>
      </c>
      <c r="B10" s="64">
        <v>11.6</v>
      </c>
      <c r="C10" s="64">
        <v>28</v>
      </c>
      <c r="D10" s="64">
        <v>26.1</v>
      </c>
      <c r="E10" s="64">
        <v>6.5</v>
      </c>
      <c r="F10" s="64">
        <v>13.6</v>
      </c>
    </row>
    <row r="11" spans="1:2" ht="12.75">
      <c r="A11" s="19"/>
      <c r="B11" s="115"/>
    </row>
    <row r="12" s="14" customFormat="1" ht="12.75">
      <c r="A12" s="14" t="s">
        <v>377</v>
      </c>
    </row>
    <row r="13" s="14" customFormat="1" ht="12.75">
      <c r="A13" s="14" t="s">
        <v>378</v>
      </c>
    </row>
    <row r="14" s="14" customFormat="1" ht="12.75">
      <c r="A14" s="14" t="s">
        <v>379</v>
      </c>
    </row>
    <row r="15" s="14" customFormat="1" ht="12.75">
      <c r="A15" s="14" t="s">
        <v>380</v>
      </c>
    </row>
    <row r="16" s="14" customFormat="1" ht="12.75">
      <c r="A16" s="14" t="s">
        <v>381</v>
      </c>
    </row>
    <row r="17" s="14" customFormat="1" ht="12.75">
      <c r="A17" s="14" t="s">
        <v>382</v>
      </c>
    </row>
    <row r="18" s="14" customFormat="1" ht="12.75"/>
    <row r="19" s="14" customFormat="1" ht="12.75">
      <c r="A19" s="14" t="s">
        <v>383</v>
      </c>
    </row>
    <row r="20" s="14" customFormat="1" ht="12.75"/>
    <row r="21" s="14" customFormat="1" ht="12.75">
      <c r="A21" s="14" t="s">
        <v>384</v>
      </c>
    </row>
    <row r="22" spans="1:9" ht="12.75">
      <c r="A22" s="52"/>
      <c r="B22" s="52"/>
      <c r="C22" s="52"/>
      <c r="D22" s="52"/>
      <c r="E22" s="52"/>
      <c r="F22" s="52"/>
      <c r="G22" s="52"/>
      <c r="H22" s="52"/>
      <c r="I22" s="52"/>
    </row>
  </sheetData>
  <sheetProtection/>
  <mergeCells count="2">
    <mergeCell ref="C3:F3"/>
    <mergeCell ref="B5:F5"/>
  </mergeCells>
  <printOptions/>
  <pageMargins left="0.75" right="0.75" top="1" bottom="1" header="0.5" footer="0.5"/>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2.75"/>
  <cols>
    <col min="1" max="1" width="11.8515625" style="0" customWidth="1"/>
    <col min="2" max="2" width="5.7109375" style="0" customWidth="1"/>
    <col min="3" max="3" width="5.57421875" style="0" customWidth="1"/>
    <col min="4" max="5" width="5.00390625" style="0" customWidth="1"/>
    <col min="6" max="6" width="54.140625" style="0" customWidth="1"/>
    <col min="7" max="7" width="15.57421875" style="0" customWidth="1"/>
    <col min="8" max="8" width="12.421875" style="0" customWidth="1"/>
  </cols>
  <sheetData>
    <row r="1" spans="1:8" s="43" customFormat="1" ht="13.5" customHeight="1">
      <c r="A1" s="151" t="s">
        <v>205</v>
      </c>
      <c r="B1" s="152"/>
      <c r="C1" s="152"/>
      <c r="D1" s="152"/>
      <c r="E1" s="152"/>
      <c r="F1" s="152"/>
      <c r="G1" s="152"/>
      <c r="H1" s="152"/>
    </row>
    <row r="2" spans="1:8" s="43" customFormat="1" ht="13.5" customHeight="1">
      <c r="A2" s="151" t="s">
        <v>206</v>
      </c>
      <c r="B2" s="152"/>
      <c r="C2" s="152"/>
      <c r="D2" s="152"/>
      <c r="E2" s="152"/>
      <c r="F2" s="152"/>
      <c r="G2" s="152"/>
      <c r="H2" s="152"/>
    </row>
    <row r="3" spans="1:8" s="42" customFormat="1" ht="13.5" customHeight="1">
      <c r="A3" s="151" t="s">
        <v>207</v>
      </c>
      <c r="B3" s="152"/>
      <c r="C3" s="152"/>
      <c r="D3" s="152"/>
      <c r="E3" s="152"/>
      <c r="F3" s="152"/>
      <c r="G3" s="152"/>
      <c r="H3" s="152"/>
    </row>
    <row r="4" spans="1:10" s="42" customFormat="1" ht="13.5" customHeight="1">
      <c r="A4" s="59"/>
      <c r="B4" s="59"/>
      <c r="C4" s="59"/>
      <c r="D4" s="59"/>
      <c r="E4" s="59"/>
      <c r="F4" s="59"/>
      <c r="G4" s="59"/>
      <c r="H4" s="59"/>
      <c r="I4" s="59"/>
      <c r="J4" s="59"/>
    </row>
    <row r="5" spans="1:10" s="43" customFormat="1" ht="13.5" customHeight="1">
      <c r="A5" s="79" t="s">
        <v>208</v>
      </c>
      <c r="B5" s="80">
        <v>1977</v>
      </c>
      <c r="C5" s="80">
        <v>1987</v>
      </c>
      <c r="D5" s="80">
        <v>1996</v>
      </c>
      <c r="E5" s="80" t="s">
        <v>185</v>
      </c>
      <c r="F5" s="57"/>
      <c r="G5" s="41"/>
      <c r="H5" s="41"/>
      <c r="I5" s="41"/>
      <c r="J5" s="41"/>
    </row>
    <row r="6" spans="1:10" s="43" customFormat="1" ht="13.5" customHeight="1">
      <c r="A6" s="41"/>
      <c r="B6" s="57"/>
      <c r="C6" s="57"/>
      <c r="D6" s="57"/>
      <c r="E6" s="57"/>
      <c r="F6" s="57"/>
      <c r="G6" s="41"/>
      <c r="H6" s="41"/>
      <c r="I6" s="41"/>
      <c r="J6" s="41"/>
    </row>
    <row r="7" spans="1:10" s="43" customFormat="1" ht="13.5" customHeight="1">
      <c r="A7" s="41"/>
      <c r="B7" s="153" t="s">
        <v>11</v>
      </c>
      <c r="C7" s="140"/>
      <c r="D7" s="140"/>
      <c r="E7" s="140"/>
      <c r="F7" s="58"/>
      <c r="G7" s="41"/>
      <c r="H7" s="41"/>
      <c r="I7" s="81"/>
      <c r="J7" s="41"/>
    </row>
    <row r="8" spans="1:6" s="43" customFormat="1" ht="13.5" customHeight="1">
      <c r="A8" s="19" t="s">
        <v>73</v>
      </c>
      <c r="B8" s="10">
        <v>83.26</v>
      </c>
      <c r="C8" s="10">
        <v>88.63</v>
      </c>
      <c r="D8" s="10">
        <v>92.38</v>
      </c>
      <c r="E8" s="10">
        <v>94.7</v>
      </c>
      <c r="F8" s="10"/>
    </row>
    <row r="9" spans="1:6" s="43" customFormat="1" ht="13.5" customHeight="1">
      <c r="A9" s="19" t="s">
        <v>186</v>
      </c>
      <c r="B9" s="10">
        <v>81.88</v>
      </c>
      <c r="C9" s="10">
        <v>84.03</v>
      </c>
      <c r="D9" s="10">
        <v>89.55</v>
      </c>
      <c r="E9" s="10">
        <v>90.41</v>
      </c>
      <c r="F9" s="10"/>
    </row>
    <row r="10" spans="1:6" s="43" customFormat="1" ht="13.5" customHeight="1">
      <c r="A10" s="19" t="s">
        <v>74</v>
      </c>
      <c r="B10" s="10">
        <v>83.35</v>
      </c>
      <c r="C10" s="10">
        <v>87.89</v>
      </c>
      <c r="D10" s="10">
        <v>91.79</v>
      </c>
      <c r="E10" s="10">
        <v>94.09</v>
      </c>
      <c r="F10" s="10"/>
    </row>
    <row r="11" spans="1:6" s="43" customFormat="1" ht="13.5" customHeight="1">
      <c r="A11" s="19" t="s">
        <v>75</v>
      </c>
      <c r="B11" s="10">
        <v>83.75</v>
      </c>
      <c r="C11" s="10">
        <v>90.1</v>
      </c>
      <c r="D11" s="10">
        <v>92.89</v>
      </c>
      <c r="E11" s="10">
        <v>95.6</v>
      </c>
      <c r="F11" s="10"/>
    </row>
    <row r="12" spans="1:6" s="43" customFormat="1" ht="13.5" customHeight="1">
      <c r="A12" s="63" t="s">
        <v>76</v>
      </c>
      <c r="B12" s="64">
        <v>80.8</v>
      </c>
      <c r="C12" s="64">
        <v>88.61</v>
      </c>
      <c r="D12" s="64">
        <v>93.89</v>
      </c>
      <c r="E12" s="64">
        <v>94.58</v>
      </c>
      <c r="F12" s="10"/>
    </row>
    <row r="13" spans="1:6" s="43" customFormat="1" ht="13.5" customHeight="1">
      <c r="A13" s="19"/>
      <c r="B13" s="10"/>
      <c r="C13" s="10"/>
      <c r="D13" s="10"/>
      <c r="E13" s="10"/>
      <c r="F13" s="10"/>
    </row>
    <row r="14" spans="1:6" s="43" customFormat="1" ht="13.5" customHeight="1">
      <c r="A14" s="150" t="s">
        <v>209</v>
      </c>
      <c r="B14" s="150"/>
      <c r="C14" s="150"/>
      <c r="D14" s="150"/>
      <c r="E14" s="150"/>
      <c r="F14" s="150"/>
    </row>
    <row r="15" spans="1:6" s="43" customFormat="1" ht="13.5" customHeight="1">
      <c r="A15" s="82" t="s">
        <v>210</v>
      </c>
      <c r="B15" s="82"/>
      <c r="C15" s="82"/>
      <c r="D15" s="82"/>
      <c r="E15" s="82"/>
      <c r="F15" s="82"/>
    </row>
    <row r="16" spans="1:6" s="43" customFormat="1" ht="13.5" customHeight="1">
      <c r="A16" s="82" t="s">
        <v>211</v>
      </c>
      <c r="B16" s="82"/>
      <c r="C16" s="82"/>
      <c r="D16" s="82"/>
      <c r="E16" s="82"/>
      <c r="F16" s="82"/>
    </row>
    <row r="17" spans="1:6" s="43" customFormat="1" ht="13.5" customHeight="1">
      <c r="A17" s="82"/>
      <c r="B17" s="82"/>
      <c r="C17" s="82"/>
      <c r="D17" s="82"/>
      <c r="E17" s="82"/>
      <c r="F17" s="82"/>
    </row>
    <row r="18" spans="1:6" s="43" customFormat="1" ht="13.5" customHeight="1">
      <c r="A18" s="150" t="s">
        <v>203</v>
      </c>
      <c r="B18" s="150"/>
      <c r="C18" s="150"/>
      <c r="D18" s="150"/>
      <c r="E18" s="150"/>
      <c r="F18" s="150"/>
    </row>
    <row r="19" spans="1:6" s="43" customFormat="1" ht="13.5" customHeight="1">
      <c r="A19" s="82"/>
      <c r="B19" s="82"/>
      <c r="C19" s="82"/>
      <c r="D19" s="82"/>
      <c r="E19" s="82"/>
      <c r="F19" s="82"/>
    </row>
    <row r="20" spans="1:6" s="43" customFormat="1" ht="13.5" customHeight="1">
      <c r="A20" s="150" t="s">
        <v>212</v>
      </c>
      <c r="B20" s="150"/>
      <c r="C20" s="150"/>
      <c r="D20" s="150"/>
      <c r="E20" s="150"/>
      <c r="F20" s="150"/>
    </row>
    <row r="21" spans="1:6" ht="12.75">
      <c r="A21" s="83" t="s">
        <v>213</v>
      </c>
      <c r="B21" s="83"/>
      <c r="C21" s="83"/>
      <c r="D21" s="83"/>
      <c r="E21" s="83"/>
      <c r="F21" s="83"/>
    </row>
  </sheetData>
  <sheetProtection/>
  <mergeCells count="7">
    <mergeCell ref="A14:F14"/>
    <mergeCell ref="A18:F18"/>
    <mergeCell ref="A20:F20"/>
    <mergeCell ref="A1:H1"/>
    <mergeCell ref="A2:H2"/>
    <mergeCell ref="A3:H3"/>
    <mergeCell ref="B7:E7"/>
  </mergeCells>
  <printOptions/>
  <pageMargins left="0.75" right="0.75" top="1" bottom="1" header="0.5" footer="0.5"/>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20.57421875" style="0" customWidth="1"/>
    <col min="2" max="2" width="5.7109375" style="0" customWidth="1"/>
    <col min="3" max="4" width="6.57421875" style="0" customWidth="1"/>
    <col min="5" max="5" width="7.140625" style="0" customWidth="1"/>
  </cols>
  <sheetData>
    <row r="1" spans="1:6" s="43" customFormat="1" ht="13.5" customHeight="1">
      <c r="A1" s="53" t="s">
        <v>181</v>
      </c>
      <c r="B1" s="19"/>
      <c r="C1" s="19"/>
      <c r="D1" s="19"/>
      <c r="E1" s="19"/>
      <c r="F1" s="19"/>
    </row>
    <row r="2" spans="1:6" s="43" customFormat="1" ht="13.5" customHeight="1">
      <c r="A2" s="53" t="s">
        <v>182</v>
      </c>
      <c r="B2" s="19"/>
      <c r="C2" s="19"/>
      <c r="D2" s="19"/>
      <c r="E2" s="19"/>
      <c r="F2" s="19"/>
    </row>
    <row r="3" spans="1:6" s="43" customFormat="1" ht="13.5" customHeight="1">
      <c r="A3" s="53" t="s">
        <v>183</v>
      </c>
      <c r="B3" s="19"/>
      <c r="C3" s="19"/>
      <c r="D3" s="19"/>
      <c r="E3" s="19"/>
      <c r="F3" s="19"/>
    </row>
    <row r="4" spans="1:6" s="43" customFormat="1" ht="12.75">
      <c r="A4" s="44"/>
      <c r="B4" s="44"/>
      <c r="C4" s="44"/>
      <c r="D4" s="44"/>
      <c r="E4" s="44"/>
      <c r="F4" s="41"/>
    </row>
    <row r="5" spans="1:6" s="43" customFormat="1" ht="12.75">
      <c r="A5" s="54" t="s">
        <v>96</v>
      </c>
      <c r="B5" s="55">
        <v>1977</v>
      </c>
      <c r="C5" s="55" t="s">
        <v>184</v>
      </c>
      <c r="D5" s="55">
        <v>1996</v>
      </c>
      <c r="E5" s="55" t="s">
        <v>185</v>
      </c>
      <c r="F5" s="41"/>
    </row>
    <row r="6" spans="1:5" s="43" customFormat="1" ht="12.75">
      <c r="A6" s="56"/>
      <c r="B6" s="57"/>
      <c r="C6" s="57"/>
      <c r="D6" s="57"/>
      <c r="E6" s="57"/>
    </row>
    <row r="7" spans="1:5" s="43" customFormat="1" ht="12.75">
      <c r="A7" s="56"/>
      <c r="B7" s="154" t="s">
        <v>11</v>
      </c>
      <c r="C7" s="154"/>
      <c r="D7" s="154"/>
      <c r="E7" s="154"/>
    </row>
    <row r="8" spans="1:5" s="43" customFormat="1" ht="12.75">
      <c r="A8" s="41"/>
      <c r="B8" s="58"/>
      <c r="C8" s="4"/>
      <c r="D8" s="58"/>
      <c r="E8" s="58"/>
    </row>
    <row r="9" spans="1:5" s="43" customFormat="1" ht="12.75">
      <c r="A9" s="59" t="s">
        <v>30</v>
      </c>
      <c r="B9" s="60"/>
      <c r="C9" s="9"/>
      <c r="D9" s="60"/>
      <c r="E9" s="60"/>
    </row>
    <row r="10" spans="1:5" s="43" customFormat="1" ht="12.75">
      <c r="A10" s="19" t="s">
        <v>73</v>
      </c>
      <c r="B10" s="10">
        <v>8.11</v>
      </c>
      <c r="C10" s="10">
        <v>9.37</v>
      </c>
      <c r="D10" s="10">
        <v>7.96</v>
      </c>
      <c r="E10" s="10">
        <v>9.9</v>
      </c>
    </row>
    <row r="11" spans="1:5" s="43" customFormat="1" ht="12" customHeight="1">
      <c r="A11" s="19" t="s">
        <v>186</v>
      </c>
      <c r="B11" s="10">
        <v>5.89</v>
      </c>
      <c r="C11" s="10">
        <v>6.17</v>
      </c>
      <c r="D11" s="10">
        <v>5.48</v>
      </c>
      <c r="E11" s="10">
        <v>6.81</v>
      </c>
    </row>
    <row r="12" spans="1:5" s="43" customFormat="1" ht="12.75">
      <c r="A12" s="19" t="s">
        <v>74</v>
      </c>
      <c r="B12" s="10">
        <v>7.32</v>
      </c>
      <c r="C12" s="10">
        <v>7.72</v>
      </c>
      <c r="D12" s="10">
        <v>7.09</v>
      </c>
      <c r="E12" s="10">
        <v>8.48</v>
      </c>
    </row>
    <row r="13" spans="1:5" s="43" customFormat="1" ht="12.75">
      <c r="A13" s="19" t="s">
        <v>75</v>
      </c>
      <c r="B13" s="10">
        <v>9.37</v>
      </c>
      <c r="C13" s="10">
        <v>11.48</v>
      </c>
      <c r="D13" s="10">
        <v>8.68</v>
      </c>
      <c r="E13" s="10">
        <v>11.21</v>
      </c>
    </row>
    <row r="14" spans="1:5" s="43" customFormat="1" ht="12.75">
      <c r="A14" s="19" t="s">
        <v>76</v>
      </c>
      <c r="B14" s="10">
        <v>9.45</v>
      </c>
      <c r="C14" s="10">
        <v>13.3</v>
      </c>
      <c r="D14" s="10">
        <v>10.08</v>
      </c>
      <c r="E14" s="10">
        <v>12.16</v>
      </c>
    </row>
    <row r="15" spans="1:5" s="43" customFormat="1" ht="12.75">
      <c r="A15" s="19"/>
      <c r="B15" s="61"/>
      <c r="C15" s="61"/>
      <c r="D15" s="61"/>
      <c r="E15" s="61"/>
    </row>
    <row r="16" spans="1:5" s="43" customFormat="1" ht="12.75">
      <c r="A16" s="42" t="s">
        <v>187</v>
      </c>
      <c r="B16" s="61"/>
      <c r="C16" s="61"/>
      <c r="D16" s="61"/>
      <c r="E16" s="61"/>
    </row>
    <row r="17" spans="1:5" s="43" customFormat="1" ht="12.75">
      <c r="A17" s="19" t="s">
        <v>188</v>
      </c>
      <c r="B17" s="61"/>
      <c r="C17" s="61"/>
      <c r="D17" s="61"/>
      <c r="E17" s="61"/>
    </row>
    <row r="18" spans="1:5" s="43" customFormat="1" ht="12.75">
      <c r="A18" s="19" t="s">
        <v>73</v>
      </c>
      <c r="B18" s="10">
        <v>15.19</v>
      </c>
      <c r="C18" s="10">
        <v>17.32</v>
      </c>
      <c r="D18" s="10">
        <v>16.48</v>
      </c>
      <c r="E18" s="10">
        <v>21.49</v>
      </c>
    </row>
    <row r="19" spans="1:5" s="43" customFormat="1" ht="12.75">
      <c r="A19" s="19" t="s">
        <v>186</v>
      </c>
      <c r="B19" s="10">
        <v>21.89</v>
      </c>
      <c r="C19" s="10">
        <v>20.59</v>
      </c>
      <c r="D19" s="10">
        <v>19.33</v>
      </c>
      <c r="E19" s="10">
        <v>25.25</v>
      </c>
    </row>
    <row r="20" spans="1:5" s="43" customFormat="1" ht="12.75">
      <c r="A20" s="19" t="s">
        <v>74</v>
      </c>
      <c r="B20" s="10">
        <v>14.06</v>
      </c>
      <c r="C20" s="10">
        <v>15.27</v>
      </c>
      <c r="D20" s="10">
        <v>17.3</v>
      </c>
      <c r="E20" s="10">
        <v>22.27</v>
      </c>
    </row>
    <row r="21" spans="1:5" s="43" customFormat="1" ht="12.75">
      <c r="A21" s="19" t="s">
        <v>75</v>
      </c>
      <c r="B21" s="10">
        <v>16.6</v>
      </c>
      <c r="C21" s="10">
        <v>19.84</v>
      </c>
      <c r="D21" s="10">
        <v>16.23</v>
      </c>
      <c r="E21" s="10">
        <v>21.23</v>
      </c>
    </row>
    <row r="22" spans="1:5" s="43" customFormat="1" ht="12.75">
      <c r="A22" s="19" t="s">
        <v>76</v>
      </c>
      <c r="B22" s="10">
        <v>15.98</v>
      </c>
      <c r="C22" s="10">
        <v>17.31</v>
      </c>
      <c r="D22" s="10" t="s">
        <v>189</v>
      </c>
      <c r="E22" s="10">
        <v>19.12</v>
      </c>
    </row>
    <row r="23" spans="1:5" s="43" customFormat="1" ht="12.75">
      <c r="A23" s="19"/>
      <c r="B23" s="10"/>
      <c r="C23" s="10"/>
      <c r="D23" s="10"/>
      <c r="E23" s="10"/>
    </row>
    <row r="24" spans="1:5" s="43" customFormat="1" ht="12.75">
      <c r="A24" s="19" t="s">
        <v>9</v>
      </c>
      <c r="B24" s="10"/>
      <c r="C24" s="10"/>
      <c r="D24" s="10"/>
      <c r="E24" s="10"/>
    </row>
    <row r="25" spans="1:5" s="43" customFormat="1" ht="12.75">
      <c r="A25" s="19" t="s">
        <v>73</v>
      </c>
      <c r="B25" s="62">
        <v>5.84</v>
      </c>
      <c r="C25" s="62">
        <v>7.67</v>
      </c>
      <c r="D25" s="62">
        <v>6.03</v>
      </c>
      <c r="E25" s="62">
        <v>7.64</v>
      </c>
    </row>
    <row r="26" spans="1:5" s="43" customFormat="1" ht="12.75">
      <c r="A26" s="19" t="s">
        <v>186</v>
      </c>
      <c r="B26" s="10">
        <v>4.27</v>
      </c>
      <c r="C26" s="10">
        <v>4.33</v>
      </c>
      <c r="D26" s="10">
        <v>3.52</v>
      </c>
      <c r="E26" s="10">
        <v>4.62</v>
      </c>
    </row>
    <row r="27" spans="1:5" s="43" customFormat="1" ht="12.75">
      <c r="A27" s="19" t="s">
        <v>74</v>
      </c>
      <c r="B27" s="10">
        <v>5.56</v>
      </c>
      <c r="C27" s="10">
        <v>6.49</v>
      </c>
      <c r="D27" s="10">
        <v>5.26</v>
      </c>
      <c r="E27" s="10">
        <v>6.52</v>
      </c>
    </row>
    <row r="28" spans="1:5" s="43" customFormat="1" ht="12.75">
      <c r="A28" s="19" t="s">
        <v>75</v>
      </c>
      <c r="B28" s="10">
        <v>6.45</v>
      </c>
      <c r="C28" s="10">
        <v>9.11</v>
      </c>
      <c r="D28" s="10">
        <v>6.72</v>
      </c>
      <c r="E28" s="10">
        <v>8.77</v>
      </c>
    </row>
    <row r="29" spans="1:5" s="43" customFormat="1" ht="12.75">
      <c r="A29" s="19" t="s">
        <v>76</v>
      </c>
      <c r="B29" s="10">
        <v>6.01</v>
      </c>
      <c r="C29" s="10">
        <v>11.86</v>
      </c>
      <c r="D29" s="10">
        <v>8.23</v>
      </c>
      <c r="E29" s="10">
        <v>9.75</v>
      </c>
    </row>
    <row r="30" spans="1:5" s="43" customFormat="1" ht="12.75">
      <c r="A30" s="19"/>
      <c r="B30" s="10"/>
      <c r="C30" s="10"/>
      <c r="D30" s="10"/>
      <c r="E30" s="10"/>
    </row>
    <row r="31" spans="1:5" s="43" customFormat="1" ht="12.75">
      <c r="A31" s="42" t="s">
        <v>190</v>
      </c>
      <c r="B31" s="10"/>
      <c r="C31" s="10"/>
      <c r="D31" s="10"/>
      <c r="E31" s="10"/>
    </row>
    <row r="32" spans="1:5" s="43" customFormat="1" ht="12.75">
      <c r="A32" s="19" t="s">
        <v>191</v>
      </c>
      <c r="B32" s="10"/>
      <c r="C32" s="10"/>
      <c r="D32" s="10"/>
      <c r="E32" s="10"/>
    </row>
    <row r="33" spans="1:7" s="43" customFormat="1" ht="12.75">
      <c r="A33" s="19" t="s">
        <v>73</v>
      </c>
      <c r="B33" s="10">
        <v>10.6</v>
      </c>
      <c r="C33" s="10">
        <v>11.6</v>
      </c>
      <c r="D33" s="10">
        <v>10.9</v>
      </c>
      <c r="E33" s="10">
        <v>13.6</v>
      </c>
      <c r="G33" s="14"/>
    </row>
    <row r="34" spans="1:5" s="43" customFormat="1" ht="12.75">
      <c r="A34" s="19" t="s">
        <v>186</v>
      </c>
      <c r="B34" s="10">
        <v>9.48</v>
      </c>
      <c r="C34" s="10">
        <v>9.69</v>
      </c>
      <c r="D34" s="10">
        <v>8.48</v>
      </c>
      <c r="E34" s="10">
        <v>11.69</v>
      </c>
    </row>
    <row r="35" spans="1:5" s="43" customFormat="1" ht="12.75">
      <c r="A35" s="19" t="s">
        <v>74</v>
      </c>
      <c r="B35" s="10">
        <v>9.83</v>
      </c>
      <c r="C35" s="10">
        <v>10.68</v>
      </c>
      <c r="D35" s="10">
        <v>10.05</v>
      </c>
      <c r="E35" s="10">
        <v>12.99</v>
      </c>
    </row>
    <row r="36" spans="1:5" s="43" customFormat="1" ht="12.75">
      <c r="A36" s="19" t="s">
        <v>75</v>
      </c>
      <c r="B36" s="10">
        <v>12.05</v>
      </c>
      <c r="C36" s="10">
        <v>12.78</v>
      </c>
      <c r="D36" s="10">
        <v>10.79</v>
      </c>
      <c r="E36" s="10">
        <v>14.27</v>
      </c>
    </row>
    <row r="37" spans="1:5" s="43" customFormat="1" ht="12.75">
      <c r="A37" s="19" t="s">
        <v>76</v>
      </c>
      <c r="B37" s="10" t="s">
        <v>189</v>
      </c>
      <c r="C37" s="10">
        <v>12.85</v>
      </c>
      <c r="D37" s="10" t="s">
        <v>189</v>
      </c>
      <c r="E37" s="10">
        <v>13.88</v>
      </c>
    </row>
    <row r="38" spans="1:5" s="43" customFormat="1" ht="12.75">
      <c r="A38" s="19"/>
      <c r="B38" s="10"/>
      <c r="C38" s="10"/>
      <c r="D38" s="10"/>
      <c r="E38" s="10"/>
    </row>
    <row r="39" spans="1:5" s="43" customFormat="1" ht="12.75">
      <c r="A39" s="19" t="s">
        <v>192</v>
      </c>
      <c r="B39" s="10"/>
      <c r="C39" s="10"/>
      <c r="D39" s="10"/>
      <c r="E39" s="10"/>
    </row>
    <row r="40" spans="1:5" s="43" customFormat="1" ht="12.75">
      <c r="A40" s="19" t="s">
        <v>73</v>
      </c>
      <c r="B40" s="10">
        <v>6.88</v>
      </c>
      <c r="C40" s="10">
        <v>7.67</v>
      </c>
      <c r="D40" s="10">
        <v>6.28</v>
      </c>
      <c r="E40" s="10">
        <v>7.51</v>
      </c>
    </row>
    <row r="41" spans="1:5" s="43" customFormat="1" ht="12.75">
      <c r="A41" s="19" t="s">
        <v>186</v>
      </c>
      <c r="B41" s="10">
        <v>4.49</v>
      </c>
      <c r="C41" s="10">
        <v>4.73</v>
      </c>
      <c r="D41" s="10">
        <v>4.36</v>
      </c>
      <c r="E41" s="10">
        <v>4.75</v>
      </c>
    </row>
    <row r="42" spans="1:5" s="43" customFormat="1" ht="12.75">
      <c r="A42" s="19" t="s">
        <v>74</v>
      </c>
      <c r="B42" s="10">
        <v>6.06</v>
      </c>
      <c r="C42" s="10">
        <v>5.74</v>
      </c>
      <c r="D42" s="10">
        <v>5.67</v>
      </c>
      <c r="E42" s="10">
        <v>6.09</v>
      </c>
    </row>
    <row r="43" spans="1:5" s="43" customFormat="1" ht="12.75">
      <c r="A43" s="19" t="s">
        <v>75</v>
      </c>
      <c r="B43" s="10">
        <v>7.99</v>
      </c>
      <c r="C43" s="10">
        <v>10.23</v>
      </c>
      <c r="D43" s="10">
        <v>7.16</v>
      </c>
      <c r="E43" s="10">
        <v>8.87</v>
      </c>
    </row>
    <row r="44" spans="1:5" s="43" customFormat="1" ht="12.75">
      <c r="A44" s="63" t="s">
        <v>76</v>
      </c>
      <c r="B44" s="64">
        <v>8.93</v>
      </c>
      <c r="C44" s="64">
        <v>13.65</v>
      </c>
      <c r="D44" s="64">
        <v>6.96</v>
      </c>
      <c r="E44" s="64">
        <v>10.72</v>
      </c>
    </row>
    <row r="45" spans="1:5" s="43" customFormat="1" ht="12.75">
      <c r="A45" s="19"/>
      <c r="B45" s="65"/>
      <c r="C45" s="65"/>
      <c r="D45" s="65"/>
      <c r="E45" s="65"/>
    </row>
    <row r="46" spans="1:6" s="43" customFormat="1" ht="12.75">
      <c r="A46" s="71" t="s">
        <v>193</v>
      </c>
      <c r="B46" s="72"/>
      <c r="C46" s="72"/>
      <c r="D46" s="72"/>
      <c r="E46" s="72"/>
      <c r="F46" s="41"/>
    </row>
    <row r="47" spans="1:6" s="43" customFormat="1" ht="12.75">
      <c r="A47" s="73"/>
      <c r="B47" s="72"/>
      <c r="C47" s="72"/>
      <c r="D47" s="72"/>
      <c r="E47" s="72"/>
      <c r="F47" s="41"/>
    </row>
    <row r="48" spans="1:6" s="43" customFormat="1" ht="12.75">
      <c r="A48" s="71" t="s">
        <v>194</v>
      </c>
      <c r="B48" s="74"/>
      <c r="C48" s="74"/>
      <c r="D48" s="74"/>
      <c r="E48" s="74"/>
      <c r="F48" s="74"/>
    </row>
    <row r="49" spans="1:6" s="43" customFormat="1" ht="12.75">
      <c r="A49" s="75" t="s">
        <v>195</v>
      </c>
      <c r="B49" s="71"/>
      <c r="C49" s="71"/>
      <c r="D49" s="71"/>
      <c r="E49" s="71"/>
      <c r="F49" s="71"/>
    </row>
    <row r="50" spans="1:6" s="43" customFormat="1" ht="12.75">
      <c r="A50" s="75" t="s">
        <v>196</v>
      </c>
      <c r="B50" s="71"/>
      <c r="C50" s="71"/>
      <c r="D50" s="71"/>
      <c r="E50" s="71"/>
      <c r="F50" s="71"/>
    </row>
    <row r="51" spans="1:6" s="43" customFormat="1" ht="12.75">
      <c r="A51" s="75" t="s">
        <v>197</v>
      </c>
      <c r="B51" s="71"/>
      <c r="C51" s="71"/>
      <c r="D51" s="71"/>
      <c r="E51" s="71"/>
      <c r="F51" s="71"/>
    </row>
    <row r="52" spans="1:6" s="43" customFormat="1" ht="12.75">
      <c r="A52" s="75" t="s">
        <v>198</v>
      </c>
      <c r="B52" s="71"/>
      <c r="C52" s="71"/>
      <c r="D52" s="71"/>
      <c r="E52" s="71"/>
      <c r="F52" s="71"/>
    </row>
    <row r="53" spans="1:6" s="43" customFormat="1" ht="12.75">
      <c r="A53" s="75" t="s">
        <v>199</v>
      </c>
      <c r="B53" s="71"/>
      <c r="C53" s="71"/>
      <c r="D53" s="71"/>
      <c r="E53" s="71"/>
      <c r="F53" s="71"/>
    </row>
    <row r="54" spans="1:6" s="43" customFormat="1" ht="12.75">
      <c r="A54" s="75" t="s">
        <v>200</v>
      </c>
      <c r="B54" s="71"/>
      <c r="C54" s="71"/>
      <c r="D54" s="71"/>
      <c r="E54" s="71"/>
      <c r="F54" s="71"/>
    </row>
    <row r="55" spans="1:6" s="43" customFormat="1" ht="12.75">
      <c r="A55" s="75" t="s">
        <v>201</v>
      </c>
      <c r="B55" s="71"/>
      <c r="C55" s="71"/>
      <c r="D55" s="71"/>
      <c r="E55" s="71"/>
      <c r="F55" s="71"/>
    </row>
    <row r="56" spans="1:6" s="43" customFormat="1" ht="12.75">
      <c r="A56" s="75" t="s">
        <v>202</v>
      </c>
      <c r="B56" s="71"/>
      <c r="C56" s="71"/>
      <c r="D56" s="71"/>
      <c r="E56" s="71"/>
      <c r="F56" s="71"/>
    </row>
    <row r="57" spans="1:6" s="43" customFormat="1" ht="12.75">
      <c r="A57" s="75"/>
      <c r="B57" s="71"/>
      <c r="C57" s="71"/>
      <c r="D57" s="71"/>
      <c r="E57" s="71"/>
      <c r="F57" s="71"/>
    </row>
    <row r="58" spans="1:6" s="43" customFormat="1" ht="12.75">
      <c r="A58" s="76" t="s">
        <v>203</v>
      </c>
      <c r="B58" s="76"/>
      <c r="C58" s="76"/>
      <c r="D58" s="76"/>
      <c r="E58" s="76"/>
      <c r="F58" s="76"/>
    </row>
    <row r="59" spans="1:6" s="43" customFormat="1" ht="12.75">
      <c r="A59" s="76"/>
      <c r="B59" s="76"/>
      <c r="C59" s="76"/>
      <c r="D59" s="76"/>
      <c r="E59" s="76"/>
      <c r="F59" s="76"/>
    </row>
    <row r="60" spans="1:6" s="43" customFormat="1" ht="12.75">
      <c r="A60" s="77" t="s">
        <v>204</v>
      </c>
      <c r="B60" s="77"/>
      <c r="C60" s="77"/>
      <c r="D60" s="77"/>
      <c r="E60" s="77"/>
      <c r="F60" s="77"/>
    </row>
    <row r="61" spans="1:6" ht="12.75">
      <c r="A61" s="19"/>
      <c r="B61" s="19"/>
      <c r="C61" s="19"/>
      <c r="D61" s="19"/>
      <c r="E61" s="19"/>
      <c r="F61" s="19"/>
    </row>
    <row r="62" spans="1:5" ht="12.75">
      <c r="A62" s="78"/>
      <c r="B62" s="18"/>
      <c r="C62" s="18"/>
      <c r="D62" s="18"/>
      <c r="E62" s="18"/>
    </row>
  </sheetData>
  <sheetProtection/>
  <mergeCells count="1">
    <mergeCell ref="B7:E7"/>
  </mergeCells>
  <printOptions/>
  <pageMargins left="0.75" right="0.75"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2.57421875" style="0" customWidth="1"/>
    <col min="2" max="2" width="11.140625" style="0" customWidth="1"/>
    <col min="5" max="5" width="10.7109375" style="0" customWidth="1"/>
  </cols>
  <sheetData>
    <row r="1" spans="1:10" ht="13.5" customHeight="1">
      <c r="A1" s="155" t="s">
        <v>385</v>
      </c>
      <c r="B1" s="156"/>
      <c r="C1" s="156"/>
      <c r="D1" s="156"/>
      <c r="E1" s="156"/>
      <c r="F1" s="157"/>
      <c r="G1" s="157"/>
      <c r="H1" s="157"/>
      <c r="I1" s="157"/>
      <c r="J1" s="157"/>
    </row>
    <row r="2" spans="1:11" ht="13.5" customHeight="1">
      <c r="A2" s="155" t="s">
        <v>386</v>
      </c>
      <c r="B2" s="157"/>
      <c r="C2" s="157"/>
      <c r="D2" s="157"/>
      <c r="E2" s="157"/>
      <c r="F2" s="157"/>
      <c r="G2" s="157"/>
      <c r="H2" s="157"/>
      <c r="I2" s="157"/>
      <c r="J2" s="157"/>
      <c r="K2" s="157"/>
    </row>
    <row r="3" spans="1:10" ht="13.5" customHeight="1">
      <c r="A3" s="155" t="s">
        <v>387</v>
      </c>
      <c r="B3" s="157"/>
      <c r="C3" s="157"/>
      <c r="D3" s="157"/>
      <c r="E3" s="157"/>
      <c r="F3" s="157"/>
      <c r="G3" s="157"/>
      <c r="H3" s="157"/>
      <c r="I3" s="157"/>
      <c r="J3" s="157"/>
    </row>
    <row r="4" spans="1:10" ht="13.5" customHeight="1">
      <c r="A4" s="116"/>
      <c r="B4" s="41"/>
      <c r="C4" s="41"/>
      <c r="D4" s="41"/>
      <c r="E4" s="41"/>
      <c r="F4" s="41"/>
      <c r="G4" s="43"/>
      <c r="H4" s="43"/>
      <c r="I4" s="43"/>
      <c r="J4" s="43"/>
    </row>
    <row r="5" spans="1:6" s="120" customFormat="1" ht="13.5" customHeight="1">
      <c r="A5" s="117" t="s">
        <v>388</v>
      </c>
      <c r="B5" s="118" t="s">
        <v>73</v>
      </c>
      <c r="C5" s="118" t="s">
        <v>74</v>
      </c>
      <c r="D5" s="118" t="s">
        <v>75</v>
      </c>
      <c r="E5" s="118" t="s">
        <v>76</v>
      </c>
      <c r="F5" s="119"/>
    </row>
    <row r="6" spans="2:6" s="120" customFormat="1" ht="13.5" customHeight="1">
      <c r="B6" s="119"/>
      <c r="C6" s="119"/>
      <c r="D6" s="119"/>
      <c r="E6" s="119"/>
      <c r="F6" s="119"/>
    </row>
    <row r="7" spans="1:6" s="121" customFormat="1" ht="13.5" customHeight="1">
      <c r="A7" s="121" t="s">
        <v>389</v>
      </c>
      <c r="B7" s="122">
        <v>5.4</v>
      </c>
      <c r="C7" s="122">
        <v>5.2</v>
      </c>
      <c r="D7" s="122">
        <v>5.8</v>
      </c>
      <c r="E7" s="122">
        <v>4.8</v>
      </c>
      <c r="F7" s="123"/>
    </row>
    <row r="8" spans="1:6" s="121" customFormat="1" ht="13.5" customHeight="1">
      <c r="A8" s="121" t="s">
        <v>390</v>
      </c>
      <c r="B8" s="122">
        <v>9.4</v>
      </c>
      <c r="C8" s="122">
        <v>10.5</v>
      </c>
      <c r="D8" s="122">
        <v>9.6</v>
      </c>
      <c r="E8" s="122">
        <v>6</v>
      </c>
      <c r="F8" s="123"/>
    </row>
    <row r="9" spans="1:6" s="121" customFormat="1" ht="13.5" customHeight="1">
      <c r="A9" s="121" t="s">
        <v>391</v>
      </c>
      <c r="B9" s="122">
        <v>13</v>
      </c>
      <c r="C9" s="122">
        <v>15.6</v>
      </c>
      <c r="D9" s="122">
        <v>11.9</v>
      </c>
      <c r="E9" s="122">
        <v>8.3</v>
      </c>
      <c r="F9" s="123"/>
    </row>
    <row r="10" spans="1:6" s="121" customFormat="1" ht="13.5" customHeight="1">
      <c r="A10" s="121" t="s">
        <v>19</v>
      </c>
      <c r="B10" s="122">
        <v>56</v>
      </c>
      <c r="C10" s="122">
        <v>57.2</v>
      </c>
      <c r="D10" s="122">
        <v>58.9</v>
      </c>
      <c r="E10" s="122">
        <v>45.1</v>
      </c>
      <c r="F10" s="123"/>
    </row>
    <row r="11" spans="1:6" s="121" customFormat="1" ht="13.5" customHeight="1">
      <c r="A11" s="124" t="s">
        <v>392</v>
      </c>
      <c r="B11" s="125">
        <v>16.2</v>
      </c>
      <c r="C11" s="125">
        <v>11.5</v>
      </c>
      <c r="D11" s="125">
        <v>13.8</v>
      </c>
      <c r="E11" s="125">
        <v>35.8</v>
      </c>
      <c r="F11" s="123"/>
    </row>
    <row r="12" spans="1:8" s="121" customFormat="1" ht="13.5" customHeight="1">
      <c r="A12" s="120"/>
      <c r="B12" s="126"/>
      <c r="C12" s="126"/>
      <c r="D12" s="120"/>
      <c r="E12" s="120"/>
      <c r="F12" s="120"/>
      <c r="G12" s="120"/>
      <c r="H12" s="120"/>
    </row>
    <row r="13" spans="1:4" s="121" customFormat="1" ht="13.5" customHeight="1">
      <c r="A13" s="127" t="s">
        <v>393</v>
      </c>
      <c r="B13" s="127"/>
      <c r="C13" s="127"/>
      <c r="D13" s="127"/>
    </row>
    <row r="14" spans="1:4" s="121" customFormat="1" ht="13.5" customHeight="1">
      <c r="A14" s="127" t="s">
        <v>394</v>
      </c>
      <c r="B14" s="127"/>
      <c r="C14" s="127"/>
      <c r="D14" s="127"/>
    </row>
    <row r="15" spans="1:4" s="121" customFormat="1" ht="13.5" customHeight="1">
      <c r="A15" s="127" t="s">
        <v>395</v>
      </c>
      <c r="B15" s="127"/>
      <c r="C15" s="127"/>
      <c r="D15" s="127"/>
    </row>
    <row r="16" spans="1:4" s="121" customFormat="1" ht="13.5" customHeight="1">
      <c r="A16" s="127" t="s">
        <v>396</v>
      </c>
      <c r="B16" s="127"/>
      <c r="C16" s="127"/>
      <c r="D16" s="127"/>
    </row>
    <row r="17" spans="1:4" s="121" customFormat="1" ht="13.5" customHeight="1">
      <c r="A17" s="127" t="s">
        <v>397</v>
      </c>
      <c r="B17" s="127"/>
      <c r="C17" s="127"/>
      <c r="D17" s="127"/>
    </row>
    <row r="18" spans="1:4" s="121" customFormat="1" ht="13.5" customHeight="1">
      <c r="A18" s="127" t="s">
        <v>398</v>
      </c>
      <c r="B18" s="127"/>
      <c r="C18" s="127"/>
      <c r="D18" s="127"/>
    </row>
    <row r="19" spans="1:4" s="121" customFormat="1" ht="13.5" customHeight="1">
      <c r="A19" s="127" t="s">
        <v>399</v>
      </c>
      <c r="B19" s="127"/>
      <c r="C19" s="127"/>
      <c r="D19" s="127"/>
    </row>
    <row r="20" spans="1:4" s="121" customFormat="1" ht="13.5" customHeight="1">
      <c r="A20" s="127" t="s">
        <v>400</v>
      </c>
      <c r="B20" s="127"/>
      <c r="C20" s="127"/>
      <c r="D20" s="127"/>
    </row>
    <row r="21" spans="1:4" s="121" customFormat="1" ht="13.5" customHeight="1">
      <c r="A21" s="127" t="s">
        <v>401</v>
      </c>
      <c r="B21" s="127"/>
      <c r="C21" s="127"/>
      <c r="D21" s="127"/>
    </row>
    <row r="22" spans="1:4" s="121" customFormat="1" ht="13.5" customHeight="1">
      <c r="A22" s="127" t="s">
        <v>402</v>
      </c>
      <c r="B22" s="127"/>
      <c r="C22" s="127"/>
      <c r="D22" s="127"/>
    </row>
    <row r="23" spans="1:4" s="121" customFormat="1" ht="13.5" customHeight="1">
      <c r="A23" s="127"/>
      <c r="B23" s="127"/>
      <c r="C23" s="127"/>
      <c r="D23" s="127"/>
    </row>
    <row r="24" spans="1:4" s="121" customFormat="1" ht="13.5" customHeight="1">
      <c r="A24" s="82" t="s">
        <v>203</v>
      </c>
      <c r="B24" s="82"/>
      <c r="C24" s="82"/>
      <c r="D24" s="82"/>
    </row>
    <row r="25" spans="1:4" s="121" customFormat="1" ht="13.5" customHeight="1">
      <c r="A25" s="82"/>
      <c r="B25" s="82"/>
      <c r="C25" s="82"/>
      <c r="D25" s="82"/>
    </row>
    <row r="26" spans="1:4" s="121" customFormat="1" ht="13.5" customHeight="1">
      <c r="A26" s="82" t="s">
        <v>403</v>
      </c>
      <c r="B26" s="82"/>
      <c r="C26" s="82"/>
      <c r="D26" s="82"/>
    </row>
    <row r="27" s="121" customFormat="1" ht="12.75"/>
  </sheetData>
  <sheetProtection/>
  <mergeCells count="3">
    <mergeCell ref="A1:J1"/>
    <mergeCell ref="A2:K2"/>
    <mergeCell ref="A3:J3"/>
  </mergeCells>
  <printOptions/>
  <pageMargins left="0.75" right="0.75" top="1" bottom="1"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1" sqref="B11"/>
    </sheetView>
  </sheetViews>
  <sheetFormatPr defaultColWidth="9.140625" defaultRowHeight="12.75"/>
  <cols>
    <col min="1" max="1" width="29.28125" style="0" customWidth="1"/>
    <col min="2" max="2" width="11.8515625" style="0" customWidth="1"/>
    <col min="3" max="3" width="5.57421875" style="0" customWidth="1"/>
  </cols>
  <sheetData>
    <row r="1" ht="12.75">
      <c r="A1" s="2" t="s">
        <v>0</v>
      </c>
    </row>
    <row r="2" ht="12.75">
      <c r="A2" s="2" t="s">
        <v>1</v>
      </c>
    </row>
    <row r="5" spans="2:11" ht="12.75">
      <c r="B5" s="4" t="s">
        <v>2</v>
      </c>
      <c r="C5" s="4"/>
      <c r="D5" s="4"/>
      <c r="E5" s="4"/>
      <c r="F5" s="4"/>
      <c r="G5" s="4"/>
      <c r="H5" s="4"/>
      <c r="I5" s="4"/>
      <c r="J5" s="4"/>
      <c r="K5" s="4"/>
    </row>
    <row r="6" spans="1:12" ht="12.75">
      <c r="A6" s="5" t="s">
        <v>3</v>
      </c>
      <c r="B6" s="6" t="s">
        <v>4</v>
      </c>
      <c r="C6" s="6"/>
      <c r="D6" s="6" t="s">
        <v>5</v>
      </c>
      <c r="E6" s="6" t="s">
        <v>6</v>
      </c>
      <c r="F6" s="6"/>
      <c r="G6" s="6" t="s">
        <v>7</v>
      </c>
      <c r="H6" s="6"/>
      <c r="I6" s="6" t="s">
        <v>8</v>
      </c>
      <c r="J6" s="6"/>
      <c r="K6" s="6" t="s">
        <v>9</v>
      </c>
      <c r="L6" s="5"/>
    </row>
    <row r="7" spans="2:11" ht="12.75">
      <c r="B7" s="4"/>
      <c r="C7" s="4"/>
      <c r="D7" s="4"/>
      <c r="E7" s="4"/>
      <c r="F7" s="4"/>
      <c r="G7" s="4"/>
      <c r="H7" s="4"/>
      <c r="I7" s="4"/>
      <c r="J7" s="4"/>
      <c r="K7" s="4"/>
    </row>
    <row r="8" spans="2:12" ht="12.75">
      <c r="B8" s="7" t="s">
        <v>10</v>
      </c>
      <c r="C8" s="4"/>
      <c r="D8" s="146" t="s">
        <v>11</v>
      </c>
      <c r="E8" s="140"/>
      <c r="F8" s="140"/>
      <c r="G8" s="140"/>
      <c r="H8" s="140"/>
      <c r="I8" s="140"/>
      <c r="J8" s="140"/>
      <c r="K8" s="140"/>
      <c r="L8" s="140"/>
    </row>
    <row r="9" spans="2:12" ht="12.75">
      <c r="B9" s="7"/>
      <c r="C9" s="4"/>
      <c r="D9" s="7"/>
      <c r="E9" s="4"/>
      <c r="F9" s="4"/>
      <c r="G9" s="4"/>
      <c r="H9" s="4"/>
      <c r="I9" s="4"/>
      <c r="J9" s="4"/>
      <c r="K9" s="4"/>
      <c r="L9" s="4"/>
    </row>
    <row r="10" spans="2:12" ht="12.75">
      <c r="B10" s="4"/>
      <c r="C10" s="4"/>
      <c r="D10" s="4"/>
      <c r="E10" s="4"/>
      <c r="F10" s="4" t="s">
        <v>12</v>
      </c>
      <c r="G10" s="4"/>
      <c r="H10" s="4" t="s">
        <v>12</v>
      </c>
      <c r="I10" s="4"/>
      <c r="J10" s="4" t="s">
        <v>12</v>
      </c>
      <c r="K10" s="4"/>
      <c r="L10" t="s">
        <v>12</v>
      </c>
    </row>
    <row r="11" spans="1:12" ht="12.75">
      <c r="A11" t="s">
        <v>13</v>
      </c>
      <c r="B11" s="8">
        <v>104</v>
      </c>
      <c r="C11" s="4"/>
      <c r="D11" s="4">
        <v>100</v>
      </c>
      <c r="E11" s="4">
        <v>100</v>
      </c>
      <c r="F11" s="9">
        <v>0</v>
      </c>
      <c r="G11" s="4">
        <v>0</v>
      </c>
      <c r="H11" s="10">
        <v>0</v>
      </c>
      <c r="I11" s="11">
        <v>0</v>
      </c>
      <c r="J11" s="10">
        <v>0</v>
      </c>
      <c r="K11" s="11">
        <v>0</v>
      </c>
      <c r="L11" s="10">
        <v>0</v>
      </c>
    </row>
    <row r="12" spans="1:12" ht="12.75">
      <c r="A12" t="s">
        <v>14</v>
      </c>
      <c r="B12" s="12">
        <v>2991</v>
      </c>
      <c r="C12" s="4"/>
      <c r="D12" s="4">
        <v>100</v>
      </c>
      <c r="E12" s="4">
        <v>88</v>
      </c>
      <c r="F12" s="11">
        <v>0.01</v>
      </c>
      <c r="G12" s="4">
        <v>1</v>
      </c>
      <c r="H12" s="10">
        <v>0</v>
      </c>
      <c r="I12" s="11">
        <v>4</v>
      </c>
      <c r="J12" s="11">
        <v>0.02</v>
      </c>
      <c r="K12" s="11">
        <v>7</v>
      </c>
      <c r="L12" s="11">
        <v>0.01</v>
      </c>
    </row>
    <row r="13" spans="1:12" ht="12.75">
      <c r="A13" t="s">
        <v>15</v>
      </c>
      <c r="B13" s="4">
        <v>294</v>
      </c>
      <c r="C13" s="4"/>
      <c r="D13" s="4">
        <v>100</v>
      </c>
      <c r="E13" s="4">
        <v>85</v>
      </c>
      <c r="F13" s="9">
        <v>0.03</v>
      </c>
      <c r="G13" s="4">
        <v>1</v>
      </c>
      <c r="H13" s="10">
        <v>0</v>
      </c>
      <c r="I13" s="11">
        <v>11</v>
      </c>
      <c r="J13" s="11">
        <v>0.03</v>
      </c>
      <c r="K13" s="11">
        <v>3</v>
      </c>
      <c r="L13" s="11">
        <v>0.02</v>
      </c>
    </row>
    <row r="14" spans="1:12" ht="12.75">
      <c r="A14" t="s">
        <v>16</v>
      </c>
      <c r="B14" s="4">
        <v>493</v>
      </c>
      <c r="C14" s="4"/>
      <c r="D14" s="4">
        <v>100</v>
      </c>
      <c r="E14" s="4">
        <v>83</v>
      </c>
      <c r="F14" s="11">
        <v>0.01</v>
      </c>
      <c r="G14" s="4">
        <v>3</v>
      </c>
      <c r="H14" s="11">
        <v>0.01</v>
      </c>
      <c r="I14" s="11">
        <v>7</v>
      </c>
      <c r="J14" s="11">
        <v>0.01</v>
      </c>
      <c r="K14" s="11">
        <v>8</v>
      </c>
      <c r="L14" s="11">
        <v>0.01</v>
      </c>
    </row>
    <row r="15" spans="1:12" ht="12.75">
      <c r="A15" t="s">
        <v>17</v>
      </c>
      <c r="B15" s="12">
        <v>2805</v>
      </c>
      <c r="C15" s="4"/>
      <c r="D15" s="4">
        <v>100</v>
      </c>
      <c r="E15" s="4">
        <v>68</v>
      </c>
      <c r="F15" s="11">
        <v>0.01</v>
      </c>
      <c r="G15" s="4">
        <v>2</v>
      </c>
      <c r="H15" s="10">
        <v>0</v>
      </c>
      <c r="I15" s="11">
        <v>16</v>
      </c>
      <c r="J15" s="10">
        <v>0</v>
      </c>
      <c r="K15" s="11">
        <v>15</v>
      </c>
      <c r="L15" s="10">
        <v>0</v>
      </c>
    </row>
    <row r="16" spans="1:12" ht="12.75">
      <c r="A16" t="s">
        <v>18</v>
      </c>
      <c r="B16" s="4">
        <v>914</v>
      </c>
      <c r="C16" s="4"/>
      <c r="D16" s="4">
        <v>100</v>
      </c>
      <c r="E16" s="4">
        <v>63</v>
      </c>
      <c r="F16" s="11">
        <v>0.01</v>
      </c>
      <c r="G16" s="4">
        <v>2</v>
      </c>
      <c r="H16" s="10">
        <v>0</v>
      </c>
      <c r="I16" s="11">
        <v>12</v>
      </c>
      <c r="J16" s="11">
        <v>0.01</v>
      </c>
      <c r="K16" s="11">
        <v>23</v>
      </c>
      <c r="L16" s="11">
        <v>0.01</v>
      </c>
    </row>
    <row r="17" spans="1:12" ht="12.75">
      <c r="A17" t="s">
        <v>19</v>
      </c>
      <c r="B17" s="12">
        <v>1191</v>
      </c>
      <c r="C17" s="4"/>
      <c r="D17" s="4">
        <v>100</v>
      </c>
      <c r="E17" s="4">
        <v>4</v>
      </c>
      <c r="F17" s="10">
        <v>0</v>
      </c>
      <c r="G17" s="4">
        <v>9</v>
      </c>
      <c r="H17" s="11">
        <v>0.01</v>
      </c>
      <c r="I17" s="11">
        <v>41</v>
      </c>
      <c r="J17" s="11">
        <v>0.01</v>
      </c>
      <c r="K17" s="11">
        <v>47</v>
      </c>
      <c r="L17" s="11">
        <v>0.01</v>
      </c>
    </row>
    <row r="18" spans="1:12" ht="12.75">
      <c r="A18" t="s">
        <v>20</v>
      </c>
      <c r="B18" s="4">
        <v>281</v>
      </c>
      <c r="C18" s="4"/>
      <c r="D18" s="4">
        <v>100</v>
      </c>
      <c r="E18" s="4">
        <v>1</v>
      </c>
      <c r="F18" s="10">
        <v>0</v>
      </c>
      <c r="G18" s="4">
        <v>1</v>
      </c>
      <c r="H18" s="10">
        <v>0</v>
      </c>
      <c r="I18" s="11">
        <v>80</v>
      </c>
      <c r="J18" s="11">
        <v>0.01</v>
      </c>
      <c r="K18" s="11">
        <v>18</v>
      </c>
      <c r="L18" s="11">
        <v>0.01</v>
      </c>
    </row>
    <row r="19" spans="1:12" ht="12.75">
      <c r="A19" t="s">
        <v>21</v>
      </c>
      <c r="B19" s="12">
        <v>1875</v>
      </c>
      <c r="C19" s="4"/>
      <c r="D19" s="4">
        <v>100</v>
      </c>
      <c r="E19" s="4">
        <v>0</v>
      </c>
      <c r="F19" s="10">
        <v>0</v>
      </c>
      <c r="G19" s="4">
        <v>46</v>
      </c>
      <c r="H19" s="11">
        <v>0.02</v>
      </c>
      <c r="I19" s="11">
        <v>48</v>
      </c>
      <c r="J19" s="11">
        <v>0.02</v>
      </c>
      <c r="K19" s="11">
        <v>6</v>
      </c>
      <c r="L19" s="11">
        <v>0.01</v>
      </c>
    </row>
    <row r="20" spans="1:12" ht="12.75">
      <c r="A20" t="s">
        <v>22</v>
      </c>
      <c r="B20" s="12">
        <v>10948</v>
      </c>
      <c r="C20" s="4"/>
      <c r="D20" s="4">
        <v>100</v>
      </c>
      <c r="E20" s="4">
        <v>54</v>
      </c>
      <c r="F20" s="11">
        <v>0.01</v>
      </c>
      <c r="G20" s="4">
        <v>10</v>
      </c>
      <c r="H20" s="10">
        <v>0</v>
      </c>
      <c r="I20" s="11">
        <v>21</v>
      </c>
      <c r="J20" s="11">
        <v>0.01</v>
      </c>
      <c r="K20" s="11">
        <v>15</v>
      </c>
      <c r="L20" s="10">
        <v>0</v>
      </c>
    </row>
    <row r="23" ht="12.75">
      <c r="A23" s="13" t="s">
        <v>23</v>
      </c>
    </row>
    <row r="24" ht="12.75">
      <c r="A24" s="13" t="s">
        <v>24</v>
      </c>
    </row>
    <row r="25" ht="12.75">
      <c r="A25" s="13"/>
    </row>
    <row r="26" ht="12.75">
      <c r="A26" s="13" t="s">
        <v>25</v>
      </c>
    </row>
    <row r="27" ht="12.75">
      <c r="A27" s="13"/>
    </row>
    <row r="28" ht="12.75">
      <c r="A28" s="13" t="s">
        <v>26</v>
      </c>
    </row>
  </sheetData>
  <sheetProtection/>
  <mergeCells count="1">
    <mergeCell ref="D8:L8"/>
  </mergeCells>
  <printOptions/>
  <pageMargins left="0.75" right="0.75" top="1" bottom="1" header="0.5" footer="0.5"/>
  <pageSetup fitToHeight="1" fitToWidth="1" horizontalDpi="600" verticalDpi="600" orientation="portrait" scale="96" r:id="rId1"/>
</worksheet>
</file>

<file path=xl/worksheets/sheet19.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14.421875" style="0" customWidth="1"/>
    <col min="3" max="3" width="11.140625" style="0" customWidth="1"/>
  </cols>
  <sheetData>
    <row r="1" ht="12.75">
      <c r="A1" s="2" t="s">
        <v>27</v>
      </c>
    </row>
    <row r="2" spans="1:2" ht="12.75">
      <c r="A2" s="2" t="s">
        <v>28</v>
      </c>
      <c r="B2" s="14"/>
    </row>
    <row r="5" spans="1:13" ht="12.75">
      <c r="A5" s="5" t="s">
        <v>29</v>
      </c>
      <c r="B5" s="5"/>
      <c r="C5" s="6" t="s">
        <v>2</v>
      </c>
      <c r="D5" s="6"/>
      <c r="E5" s="6" t="s">
        <v>30</v>
      </c>
      <c r="F5" s="6" t="s">
        <v>6</v>
      </c>
      <c r="G5" s="6"/>
      <c r="H5" s="6" t="s">
        <v>7</v>
      </c>
      <c r="I5" s="6"/>
      <c r="J5" s="6" t="s">
        <v>8</v>
      </c>
      <c r="K5" s="6"/>
      <c r="L5" s="6" t="s">
        <v>9</v>
      </c>
      <c r="M5" s="5"/>
    </row>
    <row r="6" spans="3:12" ht="12.75">
      <c r="C6" s="4"/>
      <c r="D6" s="4"/>
      <c r="E6" s="4"/>
      <c r="F6" s="4"/>
      <c r="G6" s="4"/>
      <c r="H6" s="4"/>
      <c r="I6" s="4"/>
      <c r="J6" s="4"/>
      <c r="K6" s="4"/>
      <c r="L6" s="4"/>
    </row>
    <row r="7" spans="3:13" ht="12.75">
      <c r="C7" s="7" t="s">
        <v>10</v>
      </c>
      <c r="D7" s="4"/>
      <c r="E7" s="146" t="s">
        <v>11</v>
      </c>
      <c r="F7" s="140"/>
      <c r="G7" s="140"/>
      <c r="H7" s="140"/>
      <c r="I7" s="140"/>
      <c r="J7" s="140"/>
      <c r="K7" s="140"/>
      <c r="L7" s="140"/>
      <c r="M7" s="140"/>
    </row>
    <row r="8" spans="3:13" ht="12.75">
      <c r="C8" s="7"/>
      <c r="D8" s="4"/>
      <c r="E8" s="7"/>
      <c r="F8" s="4"/>
      <c r="G8" s="4"/>
      <c r="H8" s="4"/>
      <c r="I8" s="4"/>
      <c r="J8" s="4"/>
      <c r="K8" s="4"/>
      <c r="L8" s="4"/>
      <c r="M8" s="4"/>
    </row>
    <row r="9" spans="3:13" ht="12.75">
      <c r="C9" s="4"/>
      <c r="D9" s="4"/>
      <c r="E9" s="4"/>
      <c r="F9" s="4"/>
      <c r="G9" s="4" t="s">
        <v>12</v>
      </c>
      <c r="H9" s="4"/>
      <c r="I9" s="4" t="s">
        <v>12</v>
      </c>
      <c r="J9" s="4"/>
      <c r="K9" s="4" t="s">
        <v>12</v>
      </c>
      <c r="L9" s="4"/>
      <c r="M9" s="4" t="s">
        <v>31</v>
      </c>
    </row>
    <row r="10" spans="1:13" ht="12.75">
      <c r="A10" t="s">
        <v>22</v>
      </c>
      <c r="C10" s="15">
        <v>10948</v>
      </c>
      <c r="D10" s="4"/>
      <c r="E10" s="4">
        <v>100</v>
      </c>
      <c r="F10" s="4">
        <v>54</v>
      </c>
      <c r="G10" s="4">
        <v>0.01</v>
      </c>
      <c r="H10" s="4">
        <v>10</v>
      </c>
      <c r="I10" s="9">
        <v>0</v>
      </c>
      <c r="J10" s="4">
        <v>21</v>
      </c>
      <c r="K10" s="4">
        <v>0.01</v>
      </c>
      <c r="L10" s="4">
        <v>15</v>
      </c>
      <c r="M10" s="9">
        <v>0</v>
      </c>
    </row>
    <row r="11" spans="1:13" ht="12.75">
      <c r="A11" t="s">
        <v>32</v>
      </c>
      <c r="C11" s="12">
        <v>14692</v>
      </c>
      <c r="D11" s="4"/>
      <c r="E11" s="4">
        <v>100</v>
      </c>
      <c r="F11" s="4">
        <v>50</v>
      </c>
      <c r="G11" s="4">
        <v>0.02</v>
      </c>
      <c r="H11" s="4">
        <v>27</v>
      </c>
      <c r="I11" s="4">
        <v>0.01</v>
      </c>
      <c r="J11" s="4">
        <v>16</v>
      </c>
      <c r="K11" s="4">
        <v>0.01</v>
      </c>
      <c r="L11" s="4">
        <v>7</v>
      </c>
      <c r="M11" s="4">
        <v>0.01</v>
      </c>
    </row>
    <row r="12" spans="1:13" ht="12.75">
      <c r="A12" t="s">
        <v>33</v>
      </c>
      <c r="C12" s="12">
        <v>11249</v>
      </c>
      <c r="D12" s="4"/>
      <c r="E12" s="4">
        <v>100</v>
      </c>
      <c r="F12" s="4">
        <v>58</v>
      </c>
      <c r="G12" s="4">
        <v>0.01</v>
      </c>
      <c r="H12" s="4">
        <v>8</v>
      </c>
      <c r="I12" s="4">
        <v>0.01</v>
      </c>
      <c r="J12" s="4">
        <v>21</v>
      </c>
      <c r="K12" s="4">
        <v>0.01</v>
      </c>
      <c r="L12" s="4">
        <v>13</v>
      </c>
      <c r="M12" s="9">
        <v>0</v>
      </c>
    </row>
    <row r="13" spans="1:13" ht="12.75">
      <c r="A13" t="s">
        <v>34</v>
      </c>
      <c r="C13" s="12">
        <v>10152</v>
      </c>
      <c r="D13" s="4"/>
      <c r="E13" s="4">
        <v>100</v>
      </c>
      <c r="F13" s="4">
        <v>56</v>
      </c>
      <c r="G13" s="4">
        <v>0.02</v>
      </c>
      <c r="H13" s="4">
        <v>3</v>
      </c>
      <c r="I13" s="4">
        <v>0.01</v>
      </c>
      <c r="J13" s="4">
        <v>24</v>
      </c>
      <c r="K13" s="4">
        <v>0.01</v>
      </c>
      <c r="L13" s="4">
        <v>17</v>
      </c>
      <c r="M13" s="4">
        <v>0.01</v>
      </c>
    </row>
    <row r="14" spans="1:13" ht="12.75">
      <c r="A14" t="s">
        <v>35</v>
      </c>
      <c r="C14" s="12">
        <v>8855</v>
      </c>
      <c r="D14" s="4"/>
      <c r="E14" s="4">
        <v>100</v>
      </c>
      <c r="F14" s="4">
        <v>52</v>
      </c>
      <c r="G14" s="4">
        <v>0.01</v>
      </c>
      <c r="H14" s="4">
        <v>1</v>
      </c>
      <c r="I14" s="9">
        <v>0</v>
      </c>
      <c r="J14" s="4">
        <v>25</v>
      </c>
      <c r="K14" s="4">
        <v>0.01</v>
      </c>
      <c r="L14" s="4">
        <v>22</v>
      </c>
      <c r="M14" s="4">
        <v>0.01</v>
      </c>
    </row>
    <row r="17" s="13" customFormat="1" ht="11.25">
      <c r="A17" s="13" t="s">
        <v>36</v>
      </c>
    </row>
    <row r="18" s="13" customFormat="1" ht="11.25">
      <c r="A18" s="13" t="s">
        <v>24</v>
      </c>
    </row>
    <row r="19" s="13" customFormat="1" ht="11.25"/>
    <row r="20" s="13" customFormat="1" ht="11.25">
      <c r="A20" s="13" t="s">
        <v>25</v>
      </c>
    </row>
    <row r="21" s="13" customFormat="1" ht="11.25"/>
    <row r="22" s="13" customFormat="1" ht="11.25">
      <c r="A22" s="13" t="s">
        <v>26</v>
      </c>
    </row>
  </sheetData>
  <sheetProtection/>
  <mergeCells count="1">
    <mergeCell ref="E7:M7"/>
  </mergeCells>
  <printOptions/>
  <pageMargins left="0.75" right="0.75" top="1" bottom="1" header="0.5" footer="0.5"/>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23.7109375" style="0" customWidth="1"/>
    <col min="3" max="3" width="9.7109375" style="0" customWidth="1"/>
    <col min="4" max="4" width="10.57421875" style="0" customWidth="1"/>
    <col min="5" max="5" width="10.8515625" style="0" customWidth="1"/>
  </cols>
  <sheetData>
    <row r="1" ht="12.75">
      <c r="A1" s="2" t="s">
        <v>304</v>
      </c>
    </row>
    <row r="2" ht="12.75">
      <c r="A2" s="2" t="s">
        <v>305</v>
      </c>
    </row>
    <row r="3" spans="3:5" ht="12.75">
      <c r="C3" s="4"/>
      <c r="D3" s="4"/>
      <c r="E3" s="4"/>
    </row>
    <row r="4" spans="1:5" ht="12.75">
      <c r="A4" s="69" t="s">
        <v>291</v>
      </c>
      <c r="B4" s="69"/>
      <c r="C4" s="79" t="s">
        <v>74</v>
      </c>
      <c r="D4" s="79" t="s">
        <v>75</v>
      </c>
      <c r="E4" s="79" t="s">
        <v>76</v>
      </c>
    </row>
    <row r="5" spans="3:5" ht="12.75">
      <c r="C5" s="4"/>
      <c r="D5" s="4"/>
      <c r="E5" s="4"/>
    </row>
    <row r="6" spans="3:5" ht="12.75">
      <c r="C6" s="140" t="s">
        <v>253</v>
      </c>
      <c r="D6" s="140"/>
      <c r="E6" s="140"/>
    </row>
    <row r="7" spans="1:5" ht="12.75">
      <c r="A7" t="s">
        <v>293</v>
      </c>
      <c r="C7" s="4">
        <v>26.2</v>
      </c>
      <c r="D7" s="4">
        <v>81.4</v>
      </c>
      <c r="E7" s="10">
        <v>203</v>
      </c>
    </row>
    <row r="8" spans="1:5" ht="12.75">
      <c r="A8" s="5" t="s">
        <v>296</v>
      </c>
      <c r="B8" s="5"/>
      <c r="C8" s="85">
        <v>1082</v>
      </c>
      <c r="D8" s="85">
        <v>2860</v>
      </c>
      <c r="E8" s="85">
        <v>5475</v>
      </c>
    </row>
    <row r="10" ht="12.75">
      <c r="A10" t="s">
        <v>306</v>
      </c>
    </row>
    <row r="12" ht="12.75">
      <c r="A12" t="s">
        <v>25</v>
      </c>
    </row>
    <row r="14" ht="12.75">
      <c r="A14" t="s">
        <v>303</v>
      </c>
    </row>
  </sheetData>
  <sheetProtection/>
  <mergeCells count="1">
    <mergeCell ref="C6:E6"/>
  </mergeCells>
  <printOptions/>
  <pageMargins left="0.75" right="0.75" top="1" bottom="1" header="0.5" footer="0.5"/>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16.8515625" style="0" customWidth="1"/>
    <col min="2" max="16" width="5.7109375" style="0" customWidth="1"/>
  </cols>
  <sheetData>
    <row r="1" ht="12.75">
      <c r="A1" s="2" t="s">
        <v>404</v>
      </c>
    </row>
    <row r="2" ht="12.75">
      <c r="A2" s="2" t="s">
        <v>405</v>
      </c>
    </row>
    <row r="4" spans="1:15" ht="12.75">
      <c r="A4" s="69" t="s">
        <v>406</v>
      </c>
      <c r="B4" s="69">
        <v>1990</v>
      </c>
      <c r="C4" s="69">
        <v>1991</v>
      </c>
      <c r="D4" s="69">
        <v>1992</v>
      </c>
      <c r="E4" s="69">
        <v>1993</v>
      </c>
      <c r="F4" s="69">
        <v>1994</v>
      </c>
      <c r="G4" s="69">
        <v>1995</v>
      </c>
      <c r="H4" s="69">
        <v>1996</v>
      </c>
      <c r="I4" s="69">
        <v>1997</v>
      </c>
      <c r="J4" s="69">
        <v>1998</v>
      </c>
      <c r="K4" s="69">
        <v>1999</v>
      </c>
      <c r="L4" s="69">
        <v>2000</v>
      </c>
      <c r="M4" s="69">
        <v>2001</v>
      </c>
      <c r="N4" s="69">
        <v>2002</v>
      </c>
      <c r="O4" s="69">
        <v>2003</v>
      </c>
    </row>
    <row r="5" spans="2:15" ht="12.75">
      <c r="B5" s="140" t="s">
        <v>407</v>
      </c>
      <c r="C5" s="140"/>
      <c r="D5" s="140"/>
      <c r="E5" s="140"/>
      <c r="F5" s="140"/>
      <c r="G5" s="140"/>
      <c r="H5" s="140"/>
      <c r="I5" s="140"/>
      <c r="J5" s="140"/>
      <c r="K5" s="140"/>
      <c r="L5" s="140"/>
      <c r="M5" s="140"/>
      <c r="N5" s="140"/>
      <c r="O5" s="140"/>
    </row>
    <row r="6" spans="1:15" ht="12.75">
      <c r="A6" t="s">
        <v>30</v>
      </c>
      <c r="B6" s="4">
        <v>7.9</v>
      </c>
      <c r="C6" s="4">
        <v>8.3</v>
      </c>
      <c r="D6" s="4">
        <v>8.7</v>
      </c>
      <c r="E6" s="10">
        <v>9</v>
      </c>
      <c r="F6" s="4">
        <v>9.2</v>
      </c>
      <c r="G6" s="4">
        <v>9.4</v>
      </c>
      <c r="H6" s="4">
        <v>9.7</v>
      </c>
      <c r="I6" s="4">
        <v>9.8</v>
      </c>
      <c r="J6" s="4">
        <v>9.9</v>
      </c>
      <c r="K6" s="10">
        <v>10</v>
      </c>
      <c r="L6" s="10">
        <v>10</v>
      </c>
      <c r="M6" s="4">
        <v>9.9</v>
      </c>
      <c r="N6" s="4">
        <v>9.8</v>
      </c>
      <c r="O6" s="4">
        <v>9.7</v>
      </c>
    </row>
    <row r="7" spans="1:15" ht="12.75">
      <c r="A7" t="s">
        <v>408</v>
      </c>
      <c r="B7" s="4" t="s">
        <v>295</v>
      </c>
      <c r="C7" s="4" t="s">
        <v>295</v>
      </c>
      <c r="D7" s="4" t="s">
        <v>295</v>
      </c>
      <c r="E7" s="4" t="s">
        <v>295</v>
      </c>
      <c r="F7" s="4" t="s">
        <v>295</v>
      </c>
      <c r="G7" s="4" t="s">
        <v>295</v>
      </c>
      <c r="H7" s="4" t="s">
        <v>295</v>
      </c>
      <c r="I7" s="4" t="s">
        <v>295</v>
      </c>
      <c r="J7" s="4" t="s">
        <v>295</v>
      </c>
      <c r="K7" s="4">
        <v>1.7</v>
      </c>
      <c r="L7" s="4">
        <v>2.1</v>
      </c>
      <c r="M7" s="4">
        <v>2.7</v>
      </c>
      <c r="N7" s="4">
        <v>3.1</v>
      </c>
      <c r="O7" s="4">
        <v>3.3</v>
      </c>
    </row>
    <row r="8" spans="1:15" ht="12.75">
      <c r="A8" s="5" t="s">
        <v>409</v>
      </c>
      <c r="B8" s="6">
        <v>0.9</v>
      </c>
      <c r="C8" s="6">
        <v>0.9</v>
      </c>
      <c r="D8" s="64">
        <v>1</v>
      </c>
      <c r="E8" s="64">
        <v>1</v>
      </c>
      <c r="F8" s="64">
        <v>1</v>
      </c>
      <c r="G8" s="6">
        <v>1.1</v>
      </c>
      <c r="H8" s="6">
        <v>1.1</v>
      </c>
      <c r="I8" s="6">
        <v>1.1</v>
      </c>
      <c r="J8" s="6">
        <v>1.3</v>
      </c>
      <c r="K8" s="6">
        <v>1.4</v>
      </c>
      <c r="L8" s="6">
        <v>1.6</v>
      </c>
      <c r="M8" s="6">
        <v>1.9</v>
      </c>
      <c r="N8" s="6">
        <v>2.1</v>
      </c>
      <c r="O8" s="6">
        <v>2.3</v>
      </c>
    </row>
    <row r="10" ht="12.75">
      <c r="A10" t="s">
        <v>299</v>
      </c>
    </row>
    <row r="12" ht="12.75">
      <c r="A12" t="s">
        <v>410</v>
      </c>
    </row>
    <row r="13" ht="12.75">
      <c r="A13" t="s">
        <v>411</v>
      </c>
    </row>
    <row r="14" ht="12.75">
      <c r="A14" t="s">
        <v>412</v>
      </c>
    </row>
    <row r="16" ht="12.75">
      <c r="A16" t="s">
        <v>413</v>
      </c>
    </row>
    <row r="17" ht="12.75">
      <c r="A17" t="s">
        <v>414</v>
      </c>
    </row>
    <row r="19" ht="12.75">
      <c r="A19" t="s">
        <v>415</v>
      </c>
    </row>
    <row r="20" ht="12.75">
      <c r="A20" t="s">
        <v>416</v>
      </c>
    </row>
  </sheetData>
  <sheetProtection/>
  <mergeCells count="1">
    <mergeCell ref="B5:O5"/>
  </mergeCells>
  <printOptions/>
  <pageMargins left="0.75" right="0.75" top="1" bottom="1" header="0.5" footer="0.5"/>
  <pageSetup fitToHeight="1" fitToWidth="1" horizontalDpi="600" verticalDpi="600" orientation="portrait" scale="98" r:id="rId1"/>
</worksheet>
</file>

<file path=xl/worksheets/sheet21.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16.00390625" style="0" customWidth="1"/>
    <col min="2" max="3" width="5.8515625" style="0" customWidth="1"/>
    <col min="4" max="4" width="5.57421875" style="0" customWidth="1"/>
    <col min="5" max="5" width="5.8515625" style="0" customWidth="1"/>
  </cols>
  <sheetData>
    <row r="1" ht="12.75">
      <c r="A1" s="2" t="s">
        <v>250</v>
      </c>
    </row>
    <row r="2" ht="12.75">
      <c r="A2" s="2" t="s">
        <v>251</v>
      </c>
    </row>
    <row r="4" spans="1:5" ht="12.75">
      <c r="A4" s="79" t="s">
        <v>252</v>
      </c>
      <c r="B4" s="87">
        <v>1985</v>
      </c>
      <c r="C4" s="87">
        <v>1995</v>
      </c>
      <c r="D4" s="87">
        <v>1997</v>
      </c>
      <c r="E4" s="87">
        <v>1999</v>
      </c>
    </row>
    <row r="5" spans="1:5" ht="12.75">
      <c r="A5" s="88"/>
      <c r="B5" s="89"/>
      <c r="C5" s="89"/>
      <c r="D5" s="89"/>
      <c r="E5" s="89"/>
    </row>
    <row r="6" spans="1:5" ht="12.75">
      <c r="A6" s="88"/>
      <c r="B6" s="158" t="s">
        <v>253</v>
      </c>
      <c r="C6" s="158"/>
      <c r="D6" s="158"/>
      <c r="E6" s="158"/>
    </row>
    <row r="7" spans="1:5" ht="12.75">
      <c r="A7" s="67" t="s">
        <v>254</v>
      </c>
      <c r="B7" s="66"/>
      <c r="C7" s="66"/>
      <c r="D7" s="66"/>
      <c r="E7" s="66"/>
    </row>
    <row r="8" spans="1:5" ht="12.75">
      <c r="A8" t="s">
        <v>73</v>
      </c>
      <c r="B8" s="48">
        <v>54</v>
      </c>
      <c r="C8" s="48">
        <v>45.9</v>
      </c>
      <c r="D8" s="48">
        <v>45.3</v>
      </c>
      <c r="E8" s="48">
        <v>43.3</v>
      </c>
    </row>
    <row r="9" spans="1:5" ht="12.75">
      <c r="A9" t="s">
        <v>74</v>
      </c>
      <c r="B9" s="48">
        <v>12.5</v>
      </c>
      <c r="C9" s="48">
        <v>10.1</v>
      </c>
      <c r="D9" s="48">
        <v>10.8</v>
      </c>
      <c r="E9" s="48">
        <v>10.8</v>
      </c>
    </row>
    <row r="10" spans="1:5" ht="12.75">
      <c r="A10" t="s">
        <v>75</v>
      </c>
      <c r="B10" s="48">
        <v>57.7</v>
      </c>
      <c r="C10" s="48">
        <v>45.9</v>
      </c>
      <c r="D10" s="48">
        <v>45.5</v>
      </c>
      <c r="E10" s="48">
        <v>43</v>
      </c>
    </row>
    <row r="11" spans="1:5" ht="12.75">
      <c r="A11" t="s">
        <v>76</v>
      </c>
      <c r="B11" s="48">
        <v>220.3</v>
      </c>
      <c r="C11" s="48">
        <v>198.6</v>
      </c>
      <c r="D11" s="48">
        <v>192</v>
      </c>
      <c r="E11" s="48">
        <v>182.5</v>
      </c>
    </row>
    <row r="12" spans="2:5" ht="12.75">
      <c r="B12" s="48"/>
      <c r="C12" s="48"/>
      <c r="D12" s="48"/>
      <c r="E12" s="48"/>
    </row>
    <row r="13" spans="1:5" ht="12.75">
      <c r="A13" t="s">
        <v>42</v>
      </c>
      <c r="B13" s="48"/>
      <c r="C13" s="48"/>
      <c r="D13" s="48"/>
      <c r="E13" s="48"/>
    </row>
    <row r="14" spans="1:5" ht="12.75">
      <c r="A14" t="s">
        <v>73</v>
      </c>
      <c r="B14" s="48">
        <v>38.8</v>
      </c>
      <c r="C14" s="48">
        <v>32.8</v>
      </c>
      <c r="D14" s="48">
        <v>32</v>
      </c>
      <c r="E14" s="48">
        <v>30.6</v>
      </c>
    </row>
    <row r="15" spans="1:5" ht="12.75">
      <c r="A15" t="s">
        <v>74</v>
      </c>
      <c r="B15" s="48">
        <v>10.8</v>
      </c>
      <c r="C15" s="48">
        <v>9.5</v>
      </c>
      <c r="D15" s="48">
        <v>9.8</v>
      </c>
      <c r="E15" s="48">
        <v>10.3</v>
      </c>
    </row>
    <row r="16" spans="1:5" ht="12.75">
      <c r="A16" t="s">
        <v>75</v>
      </c>
      <c r="B16" s="48">
        <v>43</v>
      </c>
      <c r="C16" s="48">
        <v>33.3</v>
      </c>
      <c r="D16" s="48">
        <v>34.6</v>
      </c>
      <c r="E16" s="48">
        <v>30.8</v>
      </c>
    </row>
    <row r="17" spans="1:5" ht="12.75">
      <c r="A17" t="s">
        <v>76</v>
      </c>
      <c r="B17" s="48">
        <v>145.7</v>
      </c>
      <c r="C17" s="48">
        <v>130.8</v>
      </c>
      <c r="D17" s="48">
        <v>119</v>
      </c>
      <c r="E17" s="48">
        <v>116.5</v>
      </c>
    </row>
    <row r="18" spans="2:5" ht="12.75">
      <c r="B18" s="48"/>
      <c r="C18" s="48"/>
      <c r="D18" s="48"/>
      <c r="E18" s="48"/>
    </row>
    <row r="19" spans="1:5" ht="12.75">
      <c r="A19" t="s">
        <v>43</v>
      </c>
      <c r="B19" s="48"/>
      <c r="C19" s="48"/>
      <c r="D19" s="48"/>
      <c r="E19" s="48"/>
    </row>
    <row r="20" spans="1:5" ht="12.75">
      <c r="A20" t="s">
        <v>73</v>
      </c>
      <c r="B20" s="48">
        <v>61.5</v>
      </c>
      <c r="C20" s="48">
        <v>52.3</v>
      </c>
      <c r="D20" s="48">
        <v>51.9</v>
      </c>
      <c r="E20" s="48">
        <v>49.8</v>
      </c>
    </row>
    <row r="21" spans="1:5" ht="12.75">
      <c r="A21" t="s">
        <v>74</v>
      </c>
      <c r="B21" s="48">
        <v>13.8</v>
      </c>
      <c r="C21" s="48">
        <v>10.6</v>
      </c>
      <c r="D21" s="48">
        <v>11.6</v>
      </c>
      <c r="E21" s="48">
        <v>11.2</v>
      </c>
    </row>
    <row r="22" spans="1:5" ht="12.75">
      <c r="A22" t="s">
        <v>75</v>
      </c>
      <c r="B22" s="48">
        <v>66.4</v>
      </c>
      <c r="C22" s="48">
        <v>53.9</v>
      </c>
      <c r="D22" s="48">
        <v>52.7</v>
      </c>
      <c r="E22" s="48">
        <v>51.2</v>
      </c>
    </row>
    <row r="23" spans="1:5" ht="12.75">
      <c r="A23" s="5" t="s">
        <v>76</v>
      </c>
      <c r="B23" s="68">
        <v>250.1</v>
      </c>
      <c r="C23" s="68">
        <v>224.9</v>
      </c>
      <c r="D23" s="68">
        <v>221.6</v>
      </c>
      <c r="E23" s="68">
        <v>210.5</v>
      </c>
    </row>
    <row r="25" spans="1:5" ht="12.75">
      <c r="A25" s="14" t="s">
        <v>255</v>
      </c>
      <c r="B25" s="14"/>
      <c r="C25" s="14"/>
      <c r="D25" s="14"/>
      <c r="E25" s="14"/>
    </row>
    <row r="26" spans="1:5" ht="12.75">
      <c r="A26" s="14" t="s">
        <v>256</v>
      </c>
      <c r="B26" s="14"/>
      <c r="C26" s="14"/>
      <c r="D26" s="14"/>
      <c r="E26" s="14"/>
    </row>
    <row r="27" spans="1:5" ht="12.75">
      <c r="A27" s="14" t="s">
        <v>257</v>
      </c>
      <c r="B27" s="14"/>
      <c r="C27" s="14"/>
      <c r="D27" s="14"/>
      <c r="E27" s="14"/>
    </row>
    <row r="28" spans="1:5" ht="12.75">
      <c r="A28" s="14"/>
      <c r="B28" s="14"/>
      <c r="C28" s="14"/>
      <c r="D28" s="14"/>
      <c r="E28" s="14"/>
    </row>
    <row r="29" spans="1:5" ht="12.75">
      <c r="A29" s="14" t="s">
        <v>258</v>
      </c>
      <c r="B29" s="14"/>
      <c r="C29" s="14"/>
      <c r="D29" s="14"/>
      <c r="E29" s="14"/>
    </row>
    <row r="30" spans="1:5" ht="12.75">
      <c r="A30" s="14"/>
      <c r="B30" s="14"/>
      <c r="C30" s="14"/>
      <c r="D30" s="14"/>
      <c r="E30" s="14"/>
    </row>
    <row r="31" spans="1:5" ht="12.75">
      <c r="A31" s="14" t="s">
        <v>259</v>
      </c>
      <c r="B31" s="14"/>
      <c r="C31" s="14"/>
      <c r="D31" s="14"/>
      <c r="E31" s="14"/>
    </row>
  </sheetData>
  <sheetProtection/>
  <mergeCells count="1">
    <mergeCell ref="B6:E6"/>
  </mergeCells>
  <printOptions/>
  <pageMargins left="0.75" right="0.75" top="1" bottom="1"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2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16.7109375" style="0" customWidth="1"/>
    <col min="2" max="2" width="6.28125" style="0" customWidth="1"/>
    <col min="3" max="3" width="4.8515625" style="4" customWidth="1"/>
    <col min="4" max="4" width="6.7109375" style="0" customWidth="1"/>
    <col min="5" max="5" width="4.57421875" style="4" customWidth="1"/>
    <col min="6" max="6" width="5.8515625" style="0" customWidth="1"/>
    <col min="7" max="7" width="4.8515625" style="4" customWidth="1"/>
    <col min="8" max="8" width="5.8515625" style="0" customWidth="1"/>
    <col min="9" max="9" width="5.00390625" style="4" customWidth="1"/>
  </cols>
  <sheetData>
    <row r="1" ht="12.75">
      <c r="A1" s="2" t="s">
        <v>260</v>
      </c>
    </row>
    <row r="2" ht="12.75">
      <c r="A2" s="2" t="s">
        <v>261</v>
      </c>
    </row>
    <row r="4" spans="1:9" ht="12.75">
      <c r="A4" s="69" t="s">
        <v>252</v>
      </c>
      <c r="B4" s="69">
        <v>1985</v>
      </c>
      <c r="C4" s="79"/>
      <c r="D4" s="69">
        <v>1995</v>
      </c>
      <c r="E4" s="79"/>
      <c r="F4" s="69">
        <v>1997</v>
      </c>
      <c r="G4" s="79"/>
      <c r="H4" s="69">
        <v>1999</v>
      </c>
      <c r="I4" s="79"/>
    </row>
    <row r="5" spans="1:8" ht="12.75">
      <c r="A5" s="88"/>
      <c r="B5" s="159" t="s">
        <v>77</v>
      </c>
      <c r="C5" s="159"/>
      <c r="D5" s="145"/>
      <c r="E5" s="145"/>
      <c r="F5" s="145"/>
      <c r="G5" s="145"/>
      <c r="H5" s="145"/>
    </row>
    <row r="6" spans="1:9" ht="12.75">
      <c r="A6" s="88"/>
      <c r="B6" s="70"/>
      <c r="C6" s="70" t="s">
        <v>12</v>
      </c>
      <c r="D6" s="51"/>
      <c r="E6" s="51" t="s">
        <v>12</v>
      </c>
      <c r="F6" s="51"/>
      <c r="G6" s="51" t="s">
        <v>12</v>
      </c>
      <c r="H6" s="51"/>
      <c r="I6" s="4" t="s">
        <v>12</v>
      </c>
    </row>
    <row r="7" spans="1:9" ht="12.75">
      <c r="A7" t="s">
        <v>73</v>
      </c>
      <c r="B7" s="1">
        <v>1318</v>
      </c>
      <c r="C7" s="10">
        <v>0.64</v>
      </c>
      <c r="D7" s="1">
        <v>1423</v>
      </c>
      <c r="E7" s="10">
        <v>0.38</v>
      </c>
      <c r="F7" s="1">
        <v>1465</v>
      </c>
      <c r="G7" s="10">
        <v>0.4</v>
      </c>
      <c r="H7" s="1">
        <v>1469</v>
      </c>
      <c r="I7" s="10">
        <v>0.42</v>
      </c>
    </row>
    <row r="8" spans="1:9" ht="12.75">
      <c r="A8" t="s">
        <v>74</v>
      </c>
      <c r="B8">
        <v>212</v>
      </c>
      <c r="C8" s="10">
        <v>0.61</v>
      </c>
      <c r="D8">
        <v>190</v>
      </c>
      <c r="E8" s="10">
        <v>0.39</v>
      </c>
      <c r="F8">
        <v>198</v>
      </c>
      <c r="G8" s="10">
        <v>0.39</v>
      </c>
      <c r="H8">
        <v>195</v>
      </c>
      <c r="I8" s="10">
        <v>0.39</v>
      </c>
    </row>
    <row r="9" spans="1:9" ht="12.75">
      <c r="A9" t="s">
        <v>75</v>
      </c>
      <c r="B9">
        <v>509</v>
      </c>
      <c r="C9" s="10">
        <v>0.76</v>
      </c>
      <c r="D9">
        <v>512</v>
      </c>
      <c r="E9" s="10">
        <v>0.55</v>
      </c>
      <c r="F9">
        <v>528</v>
      </c>
      <c r="G9" s="10">
        <v>0.57</v>
      </c>
      <c r="H9">
        <v>518</v>
      </c>
      <c r="I9" s="10">
        <v>0.55</v>
      </c>
    </row>
    <row r="10" spans="1:9" ht="12.75">
      <c r="A10" t="s">
        <v>76</v>
      </c>
      <c r="B10">
        <v>597</v>
      </c>
      <c r="C10" s="10">
        <v>0.79</v>
      </c>
      <c r="D10">
        <v>720</v>
      </c>
      <c r="E10" s="10">
        <v>0.64</v>
      </c>
      <c r="F10">
        <v>738</v>
      </c>
      <c r="G10" s="10">
        <v>0.65</v>
      </c>
      <c r="H10">
        <v>757</v>
      </c>
      <c r="I10" s="10">
        <v>0.67</v>
      </c>
    </row>
    <row r="11" spans="3:9" ht="12.75">
      <c r="C11" s="10"/>
      <c r="E11" s="10"/>
      <c r="G11" s="10"/>
      <c r="I11" s="10"/>
    </row>
    <row r="12" spans="1:9" ht="12.75">
      <c r="A12" t="s">
        <v>42</v>
      </c>
      <c r="C12" s="10"/>
      <c r="E12" s="10"/>
      <c r="G12" s="10"/>
      <c r="I12" s="10"/>
    </row>
    <row r="13" spans="1:9" ht="12.75">
      <c r="A13" t="s">
        <v>73</v>
      </c>
      <c r="B13">
        <v>334</v>
      </c>
      <c r="C13" s="10">
        <v>0.76</v>
      </c>
      <c r="D13">
        <v>357</v>
      </c>
      <c r="E13" s="10">
        <v>0.55</v>
      </c>
      <c r="F13">
        <v>372</v>
      </c>
      <c r="G13" s="10">
        <v>0.58</v>
      </c>
      <c r="H13">
        <v>378</v>
      </c>
      <c r="I13" s="10">
        <v>0.57</v>
      </c>
    </row>
    <row r="14" spans="1:9" ht="12.75">
      <c r="A14" t="s">
        <v>74</v>
      </c>
      <c r="B14">
        <v>81</v>
      </c>
      <c r="C14" s="10">
        <v>1.97</v>
      </c>
      <c r="D14">
        <v>79</v>
      </c>
      <c r="E14" s="10">
        <v>0.88</v>
      </c>
      <c r="F14">
        <v>81</v>
      </c>
      <c r="G14" s="10">
        <v>0.81</v>
      </c>
      <c r="H14">
        <v>84</v>
      </c>
      <c r="I14" s="10">
        <v>0.84</v>
      </c>
    </row>
    <row r="15" spans="1:9" ht="12.75">
      <c r="A15" t="s">
        <v>75</v>
      </c>
      <c r="B15">
        <v>141</v>
      </c>
      <c r="C15" s="10">
        <v>1.21</v>
      </c>
      <c r="D15">
        <v>144</v>
      </c>
      <c r="E15" s="10">
        <v>1.07</v>
      </c>
      <c r="F15">
        <v>159</v>
      </c>
      <c r="G15" s="10">
        <v>1.08</v>
      </c>
      <c r="H15">
        <v>150</v>
      </c>
      <c r="I15" s="10">
        <v>1.1</v>
      </c>
    </row>
    <row r="16" spans="1:9" ht="12.75">
      <c r="A16" t="s">
        <v>76</v>
      </c>
      <c r="B16">
        <v>113</v>
      </c>
      <c r="C16" s="10">
        <v>0.91</v>
      </c>
      <c r="D16">
        <v>133</v>
      </c>
      <c r="E16" s="10">
        <v>1.13</v>
      </c>
      <c r="F16">
        <v>132</v>
      </c>
      <c r="G16" s="10">
        <v>1.05</v>
      </c>
      <c r="H16">
        <v>144</v>
      </c>
      <c r="I16" s="10">
        <v>1.1</v>
      </c>
    </row>
    <row r="17" spans="3:9" ht="12.75">
      <c r="C17" s="10"/>
      <c r="E17" s="10"/>
      <c r="G17" s="10"/>
      <c r="I17" s="10"/>
    </row>
    <row r="18" spans="1:9" ht="12.75">
      <c r="A18" t="s">
        <v>43</v>
      </c>
      <c r="C18" s="10"/>
      <c r="E18" s="10"/>
      <c r="G18" s="10"/>
      <c r="I18" s="10"/>
    </row>
    <row r="19" spans="1:9" ht="12.75">
      <c r="A19" t="s">
        <v>73</v>
      </c>
      <c r="B19">
        <v>984</v>
      </c>
      <c r="C19" s="10">
        <v>0.76</v>
      </c>
      <c r="D19" s="1">
        <v>1066</v>
      </c>
      <c r="E19" s="10">
        <v>0.55</v>
      </c>
      <c r="F19" s="1">
        <v>1093</v>
      </c>
      <c r="G19" s="10">
        <v>0.58</v>
      </c>
      <c r="H19" s="1">
        <v>1092</v>
      </c>
      <c r="I19" s="10">
        <v>0.62</v>
      </c>
    </row>
    <row r="20" spans="1:9" ht="12.75">
      <c r="A20" t="s">
        <v>74</v>
      </c>
      <c r="B20">
        <v>132</v>
      </c>
      <c r="C20" s="10">
        <v>1.97</v>
      </c>
      <c r="D20">
        <v>111</v>
      </c>
      <c r="E20" s="10">
        <v>0.4</v>
      </c>
      <c r="F20">
        <v>118</v>
      </c>
      <c r="G20" s="10">
        <v>0.42</v>
      </c>
      <c r="H20" s="1">
        <v>111</v>
      </c>
      <c r="I20" s="10">
        <v>0.4</v>
      </c>
    </row>
    <row r="21" spans="1:9" ht="12.75">
      <c r="A21" t="s">
        <v>75</v>
      </c>
      <c r="B21">
        <v>368</v>
      </c>
      <c r="C21" s="10">
        <v>1.21</v>
      </c>
      <c r="D21">
        <v>368</v>
      </c>
      <c r="E21" s="10">
        <v>0.65</v>
      </c>
      <c r="F21">
        <v>369</v>
      </c>
      <c r="G21" s="10">
        <v>0.66</v>
      </c>
      <c r="H21" s="1">
        <v>368</v>
      </c>
      <c r="I21" s="10">
        <v>0.65</v>
      </c>
    </row>
    <row r="22" spans="1:9" ht="12.75">
      <c r="A22" s="5" t="s">
        <v>76</v>
      </c>
      <c r="B22" s="5">
        <v>485</v>
      </c>
      <c r="C22" s="64">
        <v>0.91</v>
      </c>
      <c r="D22" s="5">
        <v>587</v>
      </c>
      <c r="E22" s="64">
        <v>0.7</v>
      </c>
      <c r="F22" s="5">
        <v>606</v>
      </c>
      <c r="G22" s="64">
        <v>0.73</v>
      </c>
      <c r="H22" s="90">
        <v>613</v>
      </c>
      <c r="I22" s="64">
        <v>0.74</v>
      </c>
    </row>
    <row r="24" spans="1:8" ht="12.75">
      <c r="A24" s="14" t="s">
        <v>262</v>
      </c>
      <c r="B24" s="14"/>
      <c r="C24" s="51"/>
      <c r="D24" s="14"/>
      <c r="E24" s="51"/>
      <c r="F24" s="14"/>
      <c r="G24" s="51"/>
      <c r="H24" s="14"/>
    </row>
    <row r="25" spans="1:8" ht="12.75">
      <c r="A25" s="14" t="s">
        <v>263</v>
      </c>
      <c r="B25" s="14"/>
      <c r="C25" s="51"/>
      <c r="D25" s="14"/>
      <c r="E25" s="51"/>
      <c r="F25" s="14"/>
      <c r="G25" s="51"/>
      <c r="H25" s="14"/>
    </row>
    <row r="26" spans="1:8" ht="12.75">
      <c r="A26" s="14"/>
      <c r="B26" s="14"/>
      <c r="C26" s="51"/>
      <c r="D26" s="14"/>
      <c r="E26" s="51"/>
      <c r="F26" s="14"/>
      <c r="G26" s="51"/>
      <c r="H26" s="14"/>
    </row>
    <row r="27" spans="1:8" ht="12.75">
      <c r="A27" s="14" t="s">
        <v>259</v>
      </c>
      <c r="B27" s="14"/>
      <c r="C27" s="51"/>
      <c r="D27" s="14"/>
      <c r="E27" s="51"/>
      <c r="F27" s="14"/>
      <c r="G27" s="51"/>
      <c r="H27" s="14"/>
    </row>
  </sheetData>
  <sheetProtection/>
  <mergeCells count="1">
    <mergeCell ref="B5:H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58"/>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C11" sqref="C11"/>
    </sheetView>
  </sheetViews>
  <sheetFormatPr defaultColWidth="9.140625" defaultRowHeight="12.75"/>
  <cols>
    <col min="1" max="1" width="34.8515625" style="0" customWidth="1"/>
    <col min="3" max="9" width="14.7109375" style="0" customWidth="1"/>
  </cols>
  <sheetData>
    <row r="1" ht="12.75">
      <c r="A1" s="2" t="s">
        <v>37</v>
      </c>
    </row>
    <row r="2" ht="12.75">
      <c r="A2" s="2" t="s">
        <v>38</v>
      </c>
    </row>
    <row r="3" ht="12.75">
      <c r="A3" s="2" t="s">
        <v>39</v>
      </c>
    </row>
    <row r="6" spans="1:9" ht="12.75">
      <c r="A6" s="16" t="s">
        <v>40</v>
      </c>
      <c r="B6" s="5"/>
      <c r="C6" s="6">
        <v>1985</v>
      </c>
      <c r="D6" s="6"/>
      <c r="E6" s="6">
        <v>1995</v>
      </c>
      <c r="F6" s="6"/>
      <c r="G6" s="6">
        <v>1997</v>
      </c>
      <c r="H6" s="6"/>
      <c r="I6" s="6">
        <v>1999</v>
      </c>
    </row>
    <row r="7" spans="1:9" ht="12.75">
      <c r="A7" s="17"/>
      <c r="B7" s="18"/>
      <c r="C7" s="7"/>
      <c r="D7" s="7"/>
      <c r="E7" s="7"/>
      <c r="F7" s="7"/>
      <c r="G7" s="7"/>
      <c r="H7" s="7"/>
      <c r="I7" s="7"/>
    </row>
    <row r="8" spans="3:10" ht="12.75">
      <c r="C8" s="140" t="s">
        <v>11</v>
      </c>
      <c r="D8" s="140"/>
      <c r="E8" s="140"/>
      <c r="F8" s="140"/>
      <c r="G8" s="140"/>
      <c r="H8" s="140"/>
      <c r="I8" s="140"/>
      <c r="J8" s="140"/>
    </row>
    <row r="9" spans="1:9" ht="12.75">
      <c r="A9" s="14"/>
      <c r="C9" s="4"/>
      <c r="D9" s="4"/>
      <c r="E9" s="4"/>
      <c r="F9" s="4"/>
      <c r="G9" s="4"/>
      <c r="H9" s="4"/>
      <c r="I9" s="4"/>
    </row>
    <row r="10" spans="1:10" ht="12.75">
      <c r="A10" s="14"/>
      <c r="C10" s="4"/>
      <c r="D10" s="4" t="s">
        <v>12</v>
      </c>
      <c r="E10" s="4"/>
      <c r="F10" s="4" t="s">
        <v>12</v>
      </c>
      <c r="G10" s="4"/>
      <c r="H10" s="4" t="s">
        <v>12</v>
      </c>
      <c r="I10" s="4"/>
      <c r="J10" s="4" t="s">
        <v>12</v>
      </c>
    </row>
    <row r="11" spans="1:10" ht="12.75">
      <c r="A11" s="14" t="s">
        <v>41</v>
      </c>
      <c r="C11" s="10">
        <v>5</v>
      </c>
      <c r="D11" s="10">
        <v>0.5</v>
      </c>
      <c r="E11" s="4">
        <v>2.2</v>
      </c>
      <c r="F11" s="4">
        <v>0.2</v>
      </c>
      <c r="G11" s="4">
        <v>2.2</v>
      </c>
      <c r="H11" s="4">
        <v>0.2</v>
      </c>
      <c r="I11" s="10">
        <v>3</v>
      </c>
      <c r="J11" s="4">
        <v>0.4</v>
      </c>
    </row>
    <row r="12" spans="1:9" ht="12.75">
      <c r="A12" s="19"/>
      <c r="C12" s="4"/>
      <c r="D12" s="4"/>
      <c r="E12" s="4"/>
      <c r="F12" s="4"/>
      <c r="G12" s="4"/>
      <c r="H12" s="4"/>
      <c r="I12" s="4"/>
    </row>
    <row r="13" spans="1:10" ht="12.75">
      <c r="A13" s="19" t="s">
        <v>42</v>
      </c>
      <c r="C13" s="4">
        <v>8.8</v>
      </c>
      <c r="D13" s="4">
        <v>1.3</v>
      </c>
      <c r="E13" s="4">
        <v>3.2</v>
      </c>
      <c r="F13" s="4">
        <v>0.5</v>
      </c>
      <c r="G13" s="4">
        <v>3.4</v>
      </c>
      <c r="H13" s="4">
        <v>0.44</v>
      </c>
      <c r="I13" s="10">
        <v>5</v>
      </c>
      <c r="J13" s="4">
        <v>0.8</v>
      </c>
    </row>
    <row r="14" spans="1:10" ht="12.75">
      <c r="A14" s="19" t="s">
        <v>43</v>
      </c>
      <c r="C14" s="4">
        <v>3.8</v>
      </c>
      <c r="D14" s="4">
        <v>0.5</v>
      </c>
      <c r="E14" s="4">
        <v>1.9</v>
      </c>
      <c r="F14" s="4">
        <v>0.3</v>
      </c>
      <c r="G14" s="4">
        <v>1.8</v>
      </c>
      <c r="H14" s="4">
        <v>0.2</v>
      </c>
      <c r="I14" s="4">
        <v>2.4</v>
      </c>
      <c r="J14" s="4">
        <v>0.3</v>
      </c>
    </row>
    <row r="15" spans="1:9" ht="12.75">
      <c r="A15" s="19"/>
      <c r="C15" s="4"/>
      <c r="D15" s="4"/>
      <c r="E15" s="4"/>
      <c r="F15" s="4"/>
      <c r="G15" s="4"/>
      <c r="H15" s="4"/>
      <c r="I15" s="4"/>
    </row>
    <row r="16" spans="1:10" ht="12.75">
      <c r="A16" s="19" t="s">
        <v>44</v>
      </c>
      <c r="C16" s="4">
        <v>5.1</v>
      </c>
      <c r="D16" s="4">
        <v>0.6</v>
      </c>
      <c r="E16" s="4">
        <v>2.2</v>
      </c>
      <c r="F16" s="4">
        <v>0.3</v>
      </c>
      <c r="G16" s="4">
        <v>2.2</v>
      </c>
      <c r="H16" s="4">
        <v>0.2</v>
      </c>
      <c r="I16" s="4">
        <v>3.1</v>
      </c>
      <c r="J16" s="4">
        <v>0.4</v>
      </c>
    </row>
    <row r="17" spans="1:10" ht="12.75">
      <c r="A17" s="19" t="s">
        <v>45</v>
      </c>
      <c r="C17" s="4">
        <v>3.7</v>
      </c>
      <c r="D17" s="4">
        <v>1.8</v>
      </c>
      <c r="E17" s="4">
        <v>2.1</v>
      </c>
      <c r="F17" s="4">
        <v>0.6</v>
      </c>
      <c r="G17" s="10">
        <v>2</v>
      </c>
      <c r="H17" s="10">
        <v>0.5</v>
      </c>
      <c r="I17" s="4">
        <v>2.5</v>
      </c>
      <c r="J17" s="4">
        <v>0.6</v>
      </c>
    </row>
    <row r="18" spans="1:9" ht="12.75">
      <c r="A18" s="19"/>
      <c r="C18" s="4"/>
      <c r="D18" s="4"/>
      <c r="E18" s="4"/>
      <c r="F18" s="4"/>
      <c r="G18" s="4"/>
      <c r="H18" s="4"/>
      <c r="I18" s="4"/>
    </row>
    <row r="19" spans="1:10" ht="12.75">
      <c r="A19" s="19" t="s">
        <v>46</v>
      </c>
      <c r="C19" s="4">
        <v>5.1</v>
      </c>
      <c r="D19" s="4">
        <v>0.5</v>
      </c>
      <c r="E19" s="4">
        <v>2.3</v>
      </c>
      <c r="F19" s="4">
        <v>0.3</v>
      </c>
      <c r="G19" s="4">
        <v>2.2</v>
      </c>
      <c r="H19" s="4">
        <v>0.2</v>
      </c>
      <c r="I19" s="10">
        <v>3</v>
      </c>
      <c r="J19" s="4">
        <v>0.4</v>
      </c>
    </row>
    <row r="20" spans="1:10" ht="12.75">
      <c r="A20" s="19" t="s">
        <v>47</v>
      </c>
      <c r="C20" s="4">
        <v>2.5</v>
      </c>
      <c r="D20" s="4">
        <v>1.8</v>
      </c>
      <c r="E20" s="4">
        <v>2.1</v>
      </c>
      <c r="F20" s="4">
        <v>1.1</v>
      </c>
      <c r="G20" s="4">
        <v>1.2</v>
      </c>
      <c r="H20" s="4">
        <v>0.8</v>
      </c>
      <c r="I20" s="10">
        <v>3</v>
      </c>
      <c r="J20" s="4">
        <v>1.5</v>
      </c>
    </row>
    <row r="21" spans="3:9" ht="12.75">
      <c r="C21" s="4"/>
      <c r="D21" s="4"/>
      <c r="E21" s="4"/>
      <c r="F21" s="4"/>
      <c r="G21" s="4"/>
      <c r="H21" s="4"/>
      <c r="I21" s="4"/>
    </row>
    <row r="22" spans="1:9" ht="12.75">
      <c r="A22" s="2"/>
      <c r="C22" s="4"/>
      <c r="D22" s="4"/>
      <c r="E22" s="4"/>
      <c r="F22" s="4"/>
      <c r="G22" s="4"/>
      <c r="H22" s="4"/>
      <c r="I22" s="4"/>
    </row>
    <row r="23" spans="1:10" ht="12.75">
      <c r="A23" t="s">
        <v>48</v>
      </c>
      <c r="C23" s="4">
        <v>26.2</v>
      </c>
      <c r="D23" s="4">
        <v>0.8</v>
      </c>
      <c r="E23" s="4">
        <v>22.5</v>
      </c>
      <c r="F23" s="4">
        <v>0.6</v>
      </c>
      <c r="G23" s="4">
        <v>21.3</v>
      </c>
      <c r="H23" s="4">
        <v>0.5</v>
      </c>
      <c r="I23" s="4">
        <v>19.8</v>
      </c>
      <c r="J23" s="4">
        <v>0.6</v>
      </c>
    </row>
    <row r="24" spans="1:9" ht="12.75">
      <c r="A24" s="19"/>
      <c r="C24" s="4"/>
      <c r="D24" s="4"/>
      <c r="E24" s="4"/>
      <c r="F24" s="4"/>
      <c r="G24" s="4"/>
      <c r="H24" s="4"/>
      <c r="I24" s="4"/>
    </row>
    <row r="25" spans="1:10" ht="12.75">
      <c r="A25" s="19" t="s">
        <v>42</v>
      </c>
      <c r="C25" s="4">
        <v>28.8</v>
      </c>
      <c r="D25" s="4">
        <v>1.5</v>
      </c>
      <c r="E25" s="10">
        <v>25</v>
      </c>
      <c r="F25" s="10">
        <v>1.1</v>
      </c>
      <c r="G25" s="4">
        <v>23.8</v>
      </c>
      <c r="H25" s="4">
        <v>1</v>
      </c>
      <c r="I25" s="4">
        <v>20.7</v>
      </c>
      <c r="J25" s="4">
        <v>1</v>
      </c>
    </row>
    <row r="26" spans="1:10" ht="12.75">
      <c r="A26" s="19" t="s">
        <v>43</v>
      </c>
      <c r="C26" s="4">
        <v>25.3</v>
      </c>
      <c r="D26" s="4">
        <v>0.9</v>
      </c>
      <c r="E26" s="4">
        <v>21.7</v>
      </c>
      <c r="F26" s="4">
        <v>0.6</v>
      </c>
      <c r="G26" s="4">
        <v>20.4</v>
      </c>
      <c r="H26" s="4">
        <v>0.6</v>
      </c>
      <c r="I26" s="4">
        <v>19.6</v>
      </c>
      <c r="J26" s="4">
        <v>0.6</v>
      </c>
    </row>
    <row r="27" spans="1:9" ht="12.75">
      <c r="A27" s="19"/>
      <c r="C27" s="4"/>
      <c r="D27" s="4"/>
      <c r="E27" s="4"/>
      <c r="F27" s="4"/>
      <c r="G27" s="4"/>
      <c r="H27" s="4"/>
      <c r="I27" s="4"/>
    </row>
    <row r="28" spans="1:10" ht="12.75">
      <c r="A28" s="19" t="s">
        <v>44</v>
      </c>
      <c r="C28" s="4">
        <v>26.6</v>
      </c>
      <c r="D28" s="4">
        <v>0.8</v>
      </c>
      <c r="E28" s="10">
        <v>23</v>
      </c>
      <c r="F28" s="10">
        <v>0.6</v>
      </c>
      <c r="G28" s="4">
        <v>21.7</v>
      </c>
      <c r="H28" s="4">
        <v>0.6</v>
      </c>
      <c r="I28" s="4">
        <v>20.3</v>
      </c>
      <c r="J28" s="4">
        <v>0.6</v>
      </c>
    </row>
    <row r="29" spans="1:10" ht="12.75">
      <c r="A29" s="19" t="s">
        <v>45</v>
      </c>
      <c r="C29" s="4">
        <v>20.9</v>
      </c>
      <c r="D29" s="4">
        <v>3.1</v>
      </c>
      <c r="E29" s="4">
        <v>17.9</v>
      </c>
      <c r="F29" s="4">
        <v>1.7</v>
      </c>
      <c r="G29" s="4">
        <v>17.5</v>
      </c>
      <c r="H29" s="4">
        <v>1.5</v>
      </c>
      <c r="I29" s="10">
        <v>17</v>
      </c>
      <c r="J29" s="4">
        <v>1.5</v>
      </c>
    </row>
    <row r="30" spans="1:9" ht="12.75">
      <c r="A30" s="19"/>
      <c r="C30" s="4"/>
      <c r="D30" s="4"/>
      <c r="E30" s="4"/>
      <c r="F30" s="4"/>
      <c r="G30" s="4"/>
      <c r="H30" s="4"/>
      <c r="I30" s="4"/>
    </row>
    <row r="31" spans="1:10" ht="12.75">
      <c r="A31" s="19" t="s">
        <v>46</v>
      </c>
      <c r="C31" s="4">
        <v>26.3</v>
      </c>
      <c r="D31" s="4">
        <v>0.8</v>
      </c>
      <c r="E31" s="4">
        <v>22.3</v>
      </c>
      <c r="F31" s="4">
        <v>0.6</v>
      </c>
      <c r="G31" s="4">
        <v>21.6</v>
      </c>
      <c r="H31" s="4">
        <v>0.6</v>
      </c>
      <c r="I31" s="10">
        <v>20</v>
      </c>
      <c r="J31" s="4">
        <v>0.6</v>
      </c>
    </row>
    <row r="32" spans="1:10" ht="12.75">
      <c r="A32" s="19" t="s">
        <v>47</v>
      </c>
      <c r="C32" s="4">
        <v>24.2</v>
      </c>
      <c r="D32" s="4">
        <v>4.1</v>
      </c>
      <c r="E32" s="4">
        <v>23.7</v>
      </c>
      <c r="F32" s="4">
        <v>3.4</v>
      </c>
      <c r="G32" s="4">
        <v>13.9</v>
      </c>
      <c r="H32" s="4">
        <v>2.9</v>
      </c>
      <c r="I32" s="4">
        <v>18.5</v>
      </c>
      <c r="J32" s="10">
        <v>3</v>
      </c>
    </row>
    <row r="33" spans="1:9" ht="12.75">
      <c r="A33" s="19"/>
      <c r="C33" s="4"/>
      <c r="D33" s="4"/>
      <c r="E33" s="4"/>
      <c r="F33" s="4"/>
      <c r="G33" s="4"/>
      <c r="H33" s="4"/>
      <c r="I33" s="4"/>
    </row>
    <row r="34" spans="1:9" ht="12.75">
      <c r="A34" s="2"/>
      <c r="C34" s="4"/>
      <c r="D34" s="4"/>
      <c r="E34" s="4"/>
      <c r="F34" s="4"/>
      <c r="G34" s="4"/>
      <c r="H34" s="4"/>
      <c r="I34" s="4"/>
    </row>
    <row r="35" spans="1:10" ht="12.75">
      <c r="A35" t="s">
        <v>49</v>
      </c>
      <c r="C35" s="4">
        <v>68.8</v>
      </c>
      <c r="D35" s="10">
        <v>1</v>
      </c>
      <c r="E35" s="4">
        <v>75.3</v>
      </c>
      <c r="F35" s="4">
        <v>0.6</v>
      </c>
      <c r="G35" s="4">
        <v>76.6</v>
      </c>
      <c r="H35" s="4">
        <v>0.6</v>
      </c>
      <c r="I35" s="4">
        <v>77.2</v>
      </c>
      <c r="J35" s="4">
        <v>0.7</v>
      </c>
    </row>
    <row r="36" spans="1:9" ht="12.75">
      <c r="A36" s="19"/>
      <c r="C36" s="4"/>
      <c r="D36" s="4"/>
      <c r="E36" s="4"/>
      <c r="F36" s="4"/>
      <c r="G36" s="4"/>
      <c r="H36" s="4"/>
      <c r="I36" s="4"/>
    </row>
    <row r="37" spans="1:10" ht="12.75">
      <c r="A37" s="19" t="s">
        <v>42</v>
      </c>
      <c r="C37" s="4">
        <v>62.5</v>
      </c>
      <c r="D37" s="4">
        <v>1.9</v>
      </c>
      <c r="E37" s="4">
        <v>71.8</v>
      </c>
      <c r="F37" s="4">
        <v>1.1</v>
      </c>
      <c r="G37" s="4">
        <v>72.8</v>
      </c>
      <c r="H37" s="4">
        <v>1.1</v>
      </c>
      <c r="I37" s="4">
        <v>74.4</v>
      </c>
      <c r="J37" s="4">
        <v>1.2</v>
      </c>
    </row>
    <row r="38" spans="1:10" ht="12.75">
      <c r="A38" s="19" t="s">
        <v>43</v>
      </c>
      <c r="C38" s="4">
        <v>70.9</v>
      </c>
      <c r="D38" s="10">
        <v>1</v>
      </c>
      <c r="E38" s="4">
        <v>76.4</v>
      </c>
      <c r="F38" s="4">
        <v>0.7</v>
      </c>
      <c r="G38" s="4">
        <v>77.8</v>
      </c>
      <c r="H38" s="4">
        <v>0.6</v>
      </c>
      <c r="I38" s="4">
        <v>78.1</v>
      </c>
      <c r="J38" s="4">
        <v>0.7</v>
      </c>
    </row>
    <row r="39" spans="1:9" ht="12.75">
      <c r="A39" s="19"/>
      <c r="C39" s="4"/>
      <c r="D39" s="4"/>
      <c r="E39" s="4"/>
      <c r="F39" s="4"/>
      <c r="G39" s="4"/>
      <c r="H39" s="4"/>
      <c r="I39" s="4"/>
    </row>
    <row r="40" spans="1:10" ht="12.75">
      <c r="A40" s="19" t="s">
        <v>44</v>
      </c>
      <c r="C40" s="4">
        <v>68.3</v>
      </c>
      <c r="D40" s="10">
        <v>1</v>
      </c>
      <c r="E40" s="4">
        <v>74.8</v>
      </c>
      <c r="F40" s="4">
        <v>0.6</v>
      </c>
      <c r="G40" s="4">
        <v>76.1</v>
      </c>
      <c r="H40" s="4">
        <v>0.6</v>
      </c>
      <c r="I40" s="4">
        <v>76.6</v>
      </c>
      <c r="J40" s="4">
        <v>0.7</v>
      </c>
    </row>
    <row r="41" spans="1:10" ht="12.75">
      <c r="A41" s="19" t="s">
        <v>45</v>
      </c>
      <c r="C41" s="4">
        <v>75.5</v>
      </c>
      <c r="D41" s="4">
        <v>3.3</v>
      </c>
      <c r="E41" s="10">
        <v>80</v>
      </c>
      <c r="F41" s="10">
        <v>1.8</v>
      </c>
      <c r="G41" s="4">
        <v>80.5</v>
      </c>
      <c r="H41" s="4">
        <v>1.6</v>
      </c>
      <c r="I41" s="4">
        <v>80.5</v>
      </c>
      <c r="J41" s="4">
        <v>1.6</v>
      </c>
    </row>
    <row r="42" spans="1:9" ht="12.75">
      <c r="A42" s="19"/>
      <c r="C42" s="4"/>
      <c r="D42" s="4"/>
      <c r="E42" s="4"/>
      <c r="F42" s="4"/>
      <c r="G42" s="4"/>
      <c r="H42" s="4"/>
      <c r="I42" s="4"/>
    </row>
    <row r="43" spans="1:10" ht="12.75">
      <c r="A43" s="19" t="s">
        <v>46</v>
      </c>
      <c r="C43" s="4">
        <v>68.7</v>
      </c>
      <c r="D43" s="10">
        <v>1</v>
      </c>
      <c r="E43" s="4">
        <v>75.4</v>
      </c>
      <c r="F43" s="4">
        <v>0.6</v>
      </c>
      <c r="G43" s="4">
        <v>76.2</v>
      </c>
      <c r="H43" s="4">
        <v>0.6</v>
      </c>
      <c r="I43" s="10">
        <v>77</v>
      </c>
      <c r="J43" s="4">
        <v>0.7</v>
      </c>
    </row>
    <row r="44" spans="1:10" ht="12.75">
      <c r="A44" s="19" t="s">
        <v>47</v>
      </c>
      <c r="C44" s="4">
        <v>73.4</v>
      </c>
      <c r="D44" s="4">
        <v>4.7</v>
      </c>
      <c r="E44" s="4">
        <v>74.2</v>
      </c>
      <c r="F44" s="4">
        <v>3.5</v>
      </c>
      <c r="G44" s="4">
        <v>84.9</v>
      </c>
      <c r="H44" s="4">
        <v>2.9</v>
      </c>
      <c r="I44" s="4">
        <v>78.5</v>
      </c>
      <c r="J44" s="4">
        <v>3.2</v>
      </c>
    </row>
    <row r="45" ht="12.75">
      <c r="A45" s="19"/>
    </row>
    <row r="46" ht="12.75">
      <c r="A46" s="19"/>
    </row>
    <row r="47" s="13" customFormat="1" ht="11.25">
      <c r="A47" s="13" t="s">
        <v>50</v>
      </c>
    </row>
    <row r="48" s="13" customFormat="1" ht="11.25">
      <c r="A48" s="13" t="s">
        <v>51</v>
      </c>
    </row>
    <row r="49" s="13" customFormat="1" ht="11.25">
      <c r="A49" s="13" t="s">
        <v>52</v>
      </c>
    </row>
    <row r="50" s="13" customFormat="1" ht="11.25">
      <c r="A50" s="13" t="s">
        <v>53</v>
      </c>
    </row>
    <row r="51" s="13" customFormat="1" ht="11.25">
      <c r="A51" s="13" t="s">
        <v>54</v>
      </c>
    </row>
    <row r="52" s="13" customFormat="1" ht="11.25">
      <c r="A52" s="13" t="s">
        <v>55</v>
      </c>
    </row>
    <row r="53" s="13" customFormat="1" ht="11.25"/>
    <row r="54" s="13" customFormat="1" ht="11.25">
      <c r="A54" s="13" t="s">
        <v>56</v>
      </c>
    </row>
    <row r="55" s="13" customFormat="1" ht="11.25">
      <c r="A55" s="13" t="s">
        <v>57</v>
      </c>
    </row>
    <row r="56" s="13" customFormat="1" ht="11.25"/>
    <row r="57" s="13" customFormat="1" ht="11.25">
      <c r="A57" s="13" t="s">
        <v>58</v>
      </c>
    </row>
    <row r="58" s="13" customFormat="1" ht="11.25">
      <c r="A58" s="13" t="s">
        <v>59</v>
      </c>
    </row>
  </sheetData>
  <sheetProtection/>
  <mergeCells count="1">
    <mergeCell ref="C8:J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L33"/>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9" sqref="D9"/>
    </sheetView>
  </sheetViews>
  <sheetFormatPr defaultColWidth="9.140625" defaultRowHeight="12.75"/>
  <cols>
    <col min="1" max="1" width="20.57421875" style="0" customWidth="1"/>
    <col min="3" max="6" width="10.8515625" style="0" customWidth="1"/>
    <col min="7" max="8" width="10.421875" style="0" customWidth="1"/>
    <col min="9" max="9" width="11.57421875" style="0" customWidth="1"/>
  </cols>
  <sheetData>
    <row r="1" ht="12.75">
      <c r="A1" s="2" t="s">
        <v>472</v>
      </c>
    </row>
    <row r="2" ht="12.75">
      <c r="A2" s="2" t="s">
        <v>473</v>
      </c>
    </row>
    <row r="4" spans="1:7" ht="12.75">
      <c r="A4" s="18"/>
      <c r="B4" s="18"/>
      <c r="C4" s="18"/>
      <c r="D4" s="137" t="s">
        <v>451</v>
      </c>
      <c r="E4" s="18"/>
      <c r="F4" s="18"/>
      <c r="G4" s="18"/>
    </row>
    <row r="6" spans="1:7" ht="12.75">
      <c r="A6" s="5" t="s">
        <v>72</v>
      </c>
      <c r="B6" s="5"/>
      <c r="C6" s="5"/>
      <c r="D6" s="133" t="s">
        <v>73</v>
      </c>
      <c r="E6" s="133" t="s">
        <v>452</v>
      </c>
      <c r="F6" s="133" t="s">
        <v>453</v>
      </c>
      <c r="G6" s="133" t="s">
        <v>76</v>
      </c>
    </row>
    <row r="7" spans="4:7" ht="12.75">
      <c r="D7" s="37"/>
      <c r="E7" t="s">
        <v>454</v>
      </c>
      <c r="F7" s="37"/>
      <c r="G7" s="37"/>
    </row>
    <row r="8" spans="1:12" ht="12.75">
      <c r="A8" t="s">
        <v>78</v>
      </c>
      <c r="D8" s="1">
        <f>29324+1395+828+395+1069</f>
        <v>33011</v>
      </c>
      <c r="E8" s="1">
        <f>7523+7739+277+305+60+88+14+25+57+69</f>
        <v>16157</v>
      </c>
      <c r="F8" s="1">
        <f>6525+4473+328+276+147+182+67+72+174+244</f>
        <v>12488</v>
      </c>
      <c r="G8" s="1">
        <f>3064+209+351+217+525</f>
        <v>4366</v>
      </c>
      <c r="H8" s="134"/>
      <c r="L8" s="47"/>
    </row>
    <row r="9" spans="5:12" ht="12.75">
      <c r="E9" s="37" t="s">
        <v>455</v>
      </c>
      <c r="L9" s="47"/>
    </row>
    <row r="10" spans="1:12" ht="12.75">
      <c r="A10" t="s">
        <v>30</v>
      </c>
      <c r="D10" s="47">
        <v>1</v>
      </c>
      <c r="E10" s="47">
        <v>1</v>
      </c>
      <c r="F10" s="47">
        <v>1</v>
      </c>
      <c r="G10" s="47">
        <v>1</v>
      </c>
      <c r="L10" s="47"/>
    </row>
    <row r="11" spans="4:12" ht="12.75">
      <c r="D11" s="47"/>
      <c r="E11" s="47"/>
      <c r="F11" s="47"/>
      <c r="G11" s="47"/>
      <c r="L11" s="47"/>
    </row>
    <row r="12" spans="1:12" ht="12.75">
      <c r="A12" t="s">
        <v>79</v>
      </c>
      <c r="D12" s="47">
        <f>+(29324+1395)/D8</f>
        <v>0.9305685983460059</v>
      </c>
      <c r="E12" s="47">
        <f>+(7523+7739+277+305)/E8</f>
        <v>0.9806275917558953</v>
      </c>
      <c r="F12" s="47">
        <f>+(6525+4473+328+276)/F8</f>
        <v>0.9290518898142216</v>
      </c>
      <c r="G12" s="47">
        <v>0.75</v>
      </c>
      <c r="L12" s="47"/>
    </row>
    <row r="13" spans="4:12" ht="12.75">
      <c r="D13" s="135" t="s">
        <v>437</v>
      </c>
      <c r="E13" s="135" t="s">
        <v>437</v>
      </c>
      <c r="F13" s="135" t="s">
        <v>438</v>
      </c>
      <c r="G13" s="135" t="s">
        <v>456</v>
      </c>
      <c r="L13" s="47"/>
    </row>
    <row r="14" spans="1:12" ht="12.75">
      <c r="A14" t="s">
        <v>80</v>
      </c>
      <c r="D14" s="47">
        <v>0.025</v>
      </c>
      <c r="E14" s="47">
        <f>+(60+88)/E8</f>
        <v>0.009160116358234821</v>
      </c>
      <c r="F14" s="47">
        <f>+(147+182)/F8</f>
        <v>0.026345291479820628</v>
      </c>
      <c r="G14" s="47">
        <v>0.08</v>
      </c>
      <c r="I14" s="37"/>
      <c r="L14" s="47"/>
    </row>
    <row r="15" spans="1:12" ht="12.75">
      <c r="A15" t="s">
        <v>81</v>
      </c>
      <c r="D15" s="135" t="s">
        <v>457</v>
      </c>
      <c r="E15" s="135" t="s">
        <v>457</v>
      </c>
      <c r="F15" s="135" t="s">
        <v>437</v>
      </c>
      <c r="G15" s="135" t="s">
        <v>432</v>
      </c>
      <c r="L15" s="47"/>
    </row>
    <row r="16" spans="1:12" ht="12.75">
      <c r="A16" t="s">
        <v>458</v>
      </c>
      <c r="D16" s="47">
        <f>+(395+1069)/D8</f>
        <v>0.04434885341249886</v>
      </c>
      <c r="E16" s="47">
        <f>+(14+25+57+69)/E8</f>
        <v>0.010212291885869902</v>
      </c>
      <c r="F16" s="47">
        <f>+(67+72+174+244)/F8</f>
        <v>0.04460281870595772</v>
      </c>
      <c r="G16" s="47">
        <f>+(217+525)/G8</f>
        <v>0.16994961062757674</v>
      </c>
      <c r="I16" s="37"/>
      <c r="L16" s="47"/>
    </row>
    <row r="17" spans="1:7" ht="12.75">
      <c r="A17" s="5" t="s">
        <v>459</v>
      </c>
      <c r="B17" s="5"/>
      <c r="C17" s="5"/>
      <c r="D17" s="136" t="s">
        <v>437</v>
      </c>
      <c r="E17" s="136" t="s">
        <v>457</v>
      </c>
      <c r="F17" s="136" t="s">
        <v>436</v>
      </c>
      <c r="G17" s="136" t="s">
        <v>460</v>
      </c>
    </row>
    <row r="19" ht="12.75">
      <c r="A19" s="13" t="s">
        <v>461</v>
      </c>
    </row>
    <row r="20" ht="12.75">
      <c r="A20" s="13" t="s">
        <v>462</v>
      </c>
    </row>
    <row r="21" ht="12.75">
      <c r="A21" s="13" t="s">
        <v>463</v>
      </c>
    </row>
    <row r="22" ht="12.75">
      <c r="A22" s="13" t="s">
        <v>464</v>
      </c>
    </row>
    <row r="23" ht="12.75">
      <c r="A23" s="13" t="s">
        <v>465</v>
      </c>
    </row>
    <row r="24" ht="12.75">
      <c r="A24" s="13" t="s">
        <v>466</v>
      </c>
    </row>
    <row r="25" ht="12.75">
      <c r="A25" s="13" t="s">
        <v>467</v>
      </c>
    </row>
    <row r="26" ht="12.75">
      <c r="A26" s="13" t="s">
        <v>468</v>
      </c>
    </row>
    <row r="27" ht="12.75">
      <c r="A27" s="13" t="s">
        <v>469</v>
      </c>
    </row>
    <row r="28" ht="12.75">
      <c r="A28" s="13"/>
    </row>
    <row r="29" ht="12.75">
      <c r="A29" s="13" t="s">
        <v>470</v>
      </c>
    </row>
    <row r="30" ht="12.75">
      <c r="A30" s="13" t="s">
        <v>471</v>
      </c>
    </row>
    <row r="33" ht="12.75">
      <c r="A33" s="131" t="s">
        <v>448</v>
      </c>
    </row>
    <row r="57" s="13" customFormat="1" ht="11.25"/>
    <row r="58" s="13" customFormat="1" ht="11.25"/>
    <row r="59" s="13" customFormat="1" ht="11.25"/>
    <row r="60" s="13" customFormat="1" ht="11.25"/>
    <row r="61" s="13" customFormat="1" ht="11.25"/>
    <row r="62" s="13" customFormat="1" ht="11.25"/>
    <row r="63" s="13" customFormat="1" ht="11.25"/>
    <row r="64" s="13" customFormat="1" ht="11.25"/>
    <row r="65" s="13" customFormat="1" ht="11.25"/>
    <row r="66" s="13" customFormat="1" ht="11.25"/>
    <row r="67" s="13" customFormat="1" ht="11.25"/>
    <row r="68" s="13" customFormat="1" ht="11.25"/>
    <row r="69" s="13" customFormat="1" ht="11.25"/>
    <row r="70" s="13" customFormat="1" ht="11.25"/>
  </sheetData>
  <sheetProtection/>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J3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sheetData>
    <row r="1" ht="12.75">
      <c r="A1" s="2" t="s">
        <v>449</v>
      </c>
    </row>
    <row r="3" ht="12.75">
      <c r="A3" s="2" t="s">
        <v>70</v>
      </c>
    </row>
    <row r="4" ht="12.75">
      <c r="A4" s="2" t="s">
        <v>71</v>
      </c>
    </row>
    <row r="7" spans="1:9" ht="12.75">
      <c r="A7" s="5" t="s">
        <v>72</v>
      </c>
      <c r="B7" s="5"/>
      <c r="C7" s="6" t="s">
        <v>73</v>
      </c>
      <c r="D7" s="6"/>
      <c r="E7" s="6" t="s">
        <v>74</v>
      </c>
      <c r="F7" s="6"/>
      <c r="G7" s="6" t="s">
        <v>75</v>
      </c>
      <c r="H7" s="6"/>
      <c r="I7" s="6" t="s">
        <v>76</v>
      </c>
    </row>
    <row r="9" spans="3:10" ht="12.75">
      <c r="C9" s="7"/>
      <c r="D9" s="7"/>
      <c r="E9" s="7" t="s">
        <v>77</v>
      </c>
      <c r="F9" s="7"/>
      <c r="G9" s="7"/>
      <c r="H9" s="7"/>
      <c r="I9" s="7"/>
      <c r="J9" s="18"/>
    </row>
    <row r="10" spans="1:9" ht="12.75">
      <c r="A10" t="s">
        <v>78</v>
      </c>
      <c r="C10" s="12">
        <v>32814</v>
      </c>
      <c r="D10" s="12"/>
      <c r="E10" s="12">
        <v>16104</v>
      </c>
      <c r="F10" s="12"/>
      <c r="G10" s="12">
        <v>12391</v>
      </c>
      <c r="H10" s="12"/>
      <c r="I10" s="12">
        <v>4319</v>
      </c>
    </row>
    <row r="11" spans="3:9" ht="12.75">
      <c r="C11" s="4"/>
      <c r="D11" s="4"/>
      <c r="E11" s="4"/>
      <c r="F11" s="4"/>
      <c r="G11" s="4"/>
      <c r="H11" s="4"/>
      <c r="I11" s="4"/>
    </row>
    <row r="12" spans="3:9" ht="12.75">
      <c r="C12" s="4"/>
      <c r="D12" s="4"/>
      <c r="E12" s="4"/>
      <c r="F12" s="4" t="s">
        <v>11</v>
      </c>
      <c r="G12" s="4"/>
      <c r="H12" s="4"/>
      <c r="I12" s="4"/>
    </row>
    <row r="13" spans="3:10" ht="12.75">
      <c r="C13" s="4"/>
      <c r="D13" s="4" t="s">
        <v>12</v>
      </c>
      <c r="E13" s="4"/>
      <c r="F13" s="4" t="s">
        <v>12</v>
      </c>
      <c r="G13" s="4"/>
      <c r="H13" s="4" t="s">
        <v>12</v>
      </c>
      <c r="I13" s="4"/>
      <c r="J13" s="4" t="s">
        <v>12</v>
      </c>
    </row>
    <row r="14" spans="1:9" ht="12.75">
      <c r="A14" t="s">
        <v>30</v>
      </c>
      <c r="C14" s="10">
        <v>100</v>
      </c>
      <c r="D14" s="10"/>
      <c r="E14" s="10">
        <v>100</v>
      </c>
      <c r="F14" s="10"/>
      <c r="G14" s="10">
        <v>100</v>
      </c>
      <c r="H14" s="10"/>
      <c r="I14" s="10">
        <v>100</v>
      </c>
    </row>
    <row r="15" spans="1:10" ht="12.75">
      <c r="A15" t="s">
        <v>79</v>
      </c>
      <c r="C15" s="4">
        <v>92.7</v>
      </c>
      <c r="D15" s="4">
        <v>0.3</v>
      </c>
      <c r="E15" s="4">
        <v>97.8</v>
      </c>
      <c r="F15" s="4">
        <v>0.2</v>
      </c>
      <c r="G15" s="4">
        <v>92.6</v>
      </c>
      <c r="H15" s="4">
        <v>0.4</v>
      </c>
      <c r="I15" s="4">
        <v>74.3</v>
      </c>
      <c r="J15" s="4">
        <v>1.1</v>
      </c>
    </row>
    <row r="16" spans="1:10" ht="12.75">
      <c r="A16" t="s">
        <v>80</v>
      </c>
      <c r="C16" s="4">
        <v>2.4</v>
      </c>
      <c r="D16" s="4">
        <v>0.2</v>
      </c>
      <c r="E16" s="10">
        <v>1</v>
      </c>
      <c r="F16" s="10">
        <v>0.2</v>
      </c>
      <c r="G16" s="4">
        <v>2.7</v>
      </c>
      <c r="H16" s="4">
        <v>0.3</v>
      </c>
      <c r="I16" s="4">
        <v>7.1</v>
      </c>
      <c r="J16" s="4">
        <v>0.6</v>
      </c>
    </row>
    <row r="17" spans="1:9" ht="12.75">
      <c r="A17" t="s">
        <v>81</v>
      </c>
      <c r="C17" s="4"/>
      <c r="D17" s="4"/>
      <c r="E17" s="4"/>
      <c r="F17" s="10"/>
      <c r="G17" s="4"/>
      <c r="H17" s="4"/>
      <c r="I17" s="4"/>
    </row>
    <row r="18" spans="1:10" ht="12.75">
      <c r="A18" t="s">
        <v>82</v>
      </c>
      <c r="C18" s="4">
        <v>4.8</v>
      </c>
      <c r="D18" s="4">
        <v>0.2</v>
      </c>
      <c r="E18" s="4">
        <v>1.3</v>
      </c>
      <c r="F18" s="4">
        <v>0.2</v>
      </c>
      <c r="G18" s="4">
        <v>4.7</v>
      </c>
      <c r="H18" s="4">
        <v>0.3</v>
      </c>
      <c r="I18" s="4">
        <v>18.6</v>
      </c>
      <c r="J18" s="4">
        <v>0.9</v>
      </c>
    </row>
    <row r="21" spans="1:10" ht="12.75">
      <c r="A21" s="13" t="s">
        <v>83</v>
      </c>
      <c r="B21" s="13"/>
      <c r="C21" s="13"/>
      <c r="D21" s="13"/>
      <c r="E21" s="13"/>
      <c r="F21" s="13"/>
      <c r="G21" s="13"/>
      <c r="H21" s="13"/>
      <c r="I21" s="13"/>
      <c r="J21" s="13"/>
    </row>
    <row r="22" spans="1:10" ht="12.75">
      <c r="A22" s="13" t="s">
        <v>84</v>
      </c>
      <c r="B22" s="13"/>
      <c r="C22" s="13"/>
      <c r="D22" s="13"/>
      <c r="E22" s="13"/>
      <c r="F22" s="13"/>
      <c r="G22" s="13"/>
      <c r="H22" s="13"/>
      <c r="I22" s="13"/>
      <c r="J22" s="13"/>
    </row>
    <row r="23" spans="1:10" ht="12.75">
      <c r="A23" s="13" t="s">
        <v>85</v>
      </c>
      <c r="B23" s="13"/>
      <c r="C23" s="13"/>
      <c r="D23" s="13"/>
      <c r="E23" s="13"/>
      <c r="F23" s="13"/>
      <c r="G23" s="13"/>
      <c r="H23" s="13"/>
      <c r="I23" s="13"/>
      <c r="J23" s="13"/>
    </row>
    <row r="24" spans="1:10" ht="12.75">
      <c r="A24" s="13" t="s">
        <v>86</v>
      </c>
      <c r="B24" s="13"/>
      <c r="C24" s="13"/>
      <c r="D24" s="13"/>
      <c r="E24" s="13"/>
      <c r="F24" s="13"/>
      <c r="G24" s="13"/>
      <c r="H24" s="13"/>
      <c r="I24" s="13"/>
      <c r="J24" s="13"/>
    </row>
    <row r="25" spans="1:10" ht="12.75">
      <c r="A25" s="13" t="s">
        <v>87</v>
      </c>
      <c r="B25" s="13"/>
      <c r="C25" s="13"/>
      <c r="D25" s="13"/>
      <c r="E25" s="13"/>
      <c r="F25" s="13"/>
      <c r="G25" s="13"/>
      <c r="H25" s="13"/>
      <c r="I25" s="13"/>
      <c r="J25" s="13"/>
    </row>
    <row r="26" spans="1:10" ht="12.75">
      <c r="A26" s="13" t="s">
        <v>88</v>
      </c>
      <c r="B26" s="13"/>
      <c r="C26" s="13"/>
      <c r="D26" s="13"/>
      <c r="E26" s="13"/>
      <c r="F26" s="13"/>
      <c r="G26" s="13"/>
      <c r="H26" s="13"/>
      <c r="I26" s="13"/>
      <c r="J26" s="13"/>
    </row>
    <row r="27" spans="1:10" ht="12.75">
      <c r="A27" s="13" t="s">
        <v>89</v>
      </c>
      <c r="B27" s="13"/>
      <c r="C27" s="13"/>
      <c r="D27" s="13"/>
      <c r="E27" s="13"/>
      <c r="F27" s="13"/>
      <c r="G27" s="13"/>
      <c r="H27" s="13"/>
      <c r="I27" s="13"/>
      <c r="J27" s="13"/>
    </row>
    <row r="28" spans="1:10" ht="12.75">
      <c r="A28" s="13" t="s">
        <v>90</v>
      </c>
      <c r="B28" s="13"/>
      <c r="C28" s="13"/>
      <c r="D28" s="13"/>
      <c r="E28" s="13"/>
      <c r="F28" s="13"/>
      <c r="G28" s="13"/>
      <c r="H28" s="13"/>
      <c r="I28" s="13"/>
      <c r="J28" s="13"/>
    </row>
    <row r="29" spans="1:10" ht="12.75">
      <c r="A29" s="13" t="s">
        <v>91</v>
      </c>
      <c r="B29" s="13"/>
      <c r="C29" s="13"/>
      <c r="D29" s="13"/>
      <c r="E29" s="13"/>
      <c r="F29" s="13"/>
      <c r="G29" s="13"/>
      <c r="H29" s="13"/>
      <c r="I29" s="13"/>
      <c r="J29" s="13"/>
    </row>
    <row r="30" spans="1:10" ht="12.75">
      <c r="A30" s="13" t="s">
        <v>92</v>
      </c>
      <c r="B30" s="13"/>
      <c r="C30" s="13"/>
      <c r="D30" s="13"/>
      <c r="E30" s="13"/>
      <c r="F30" s="13"/>
      <c r="G30" s="13"/>
      <c r="H30" s="13"/>
      <c r="I30" s="13"/>
      <c r="J30" s="13"/>
    </row>
    <row r="31" spans="1:10" ht="12.75">
      <c r="A31" s="13"/>
      <c r="B31" s="13"/>
      <c r="C31" s="13"/>
      <c r="D31" s="13"/>
      <c r="E31" s="13"/>
      <c r="F31" s="13"/>
      <c r="G31" s="13"/>
      <c r="H31" s="13"/>
      <c r="I31" s="13"/>
      <c r="J31" s="13"/>
    </row>
    <row r="32" spans="1:10" ht="12.75">
      <c r="A32" s="13" t="s">
        <v>25</v>
      </c>
      <c r="B32" s="13"/>
      <c r="C32" s="13"/>
      <c r="D32" s="13"/>
      <c r="E32" s="13"/>
      <c r="F32" s="13"/>
      <c r="G32" s="13"/>
      <c r="H32" s="13"/>
      <c r="I32" s="13"/>
      <c r="J32" s="13"/>
    </row>
    <row r="33" spans="1:10" ht="12.75">
      <c r="A33" s="13"/>
      <c r="B33" s="13"/>
      <c r="C33" s="13"/>
      <c r="D33" s="13"/>
      <c r="E33" s="13"/>
      <c r="F33" s="13"/>
      <c r="G33" s="13"/>
      <c r="H33" s="13"/>
      <c r="I33" s="13"/>
      <c r="J33" s="13"/>
    </row>
    <row r="34" spans="1:10" ht="12.75">
      <c r="A34" s="13" t="s">
        <v>69</v>
      </c>
      <c r="B34" s="13"/>
      <c r="C34" s="13"/>
      <c r="D34" s="13"/>
      <c r="E34" s="13"/>
      <c r="F34" s="13"/>
      <c r="G34" s="13"/>
      <c r="H34" s="13"/>
      <c r="I34" s="13"/>
      <c r="J34" s="13"/>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3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2.75"/>
  <cols>
    <col min="1" max="1" width="21.421875" style="0" customWidth="1"/>
    <col min="4" max="4" width="9.7109375" style="0" customWidth="1"/>
    <col min="5" max="5" width="11.57421875" style="0" customWidth="1"/>
    <col min="7" max="7" width="10.7109375" style="0" customWidth="1"/>
    <col min="8" max="8" width="11.140625" style="0" customWidth="1"/>
  </cols>
  <sheetData>
    <row r="1" ht="12.75">
      <c r="A1" s="2" t="s">
        <v>487</v>
      </c>
    </row>
    <row r="2" ht="12.75">
      <c r="A2" s="2" t="s">
        <v>488</v>
      </c>
    </row>
    <row r="3" ht="12.75">
      <c r="F3" t="s">
        <v>135</v>
      </c>
    </row>
    <row r="4" spans="4:8" ht="12.75">
      <c r="D4" t="s">
        <v>136</v>
      </c>
      <c r="F4" t="s">
        <v>137</v>
      </c>
      <c r="H4" t="s">
        <v>474</v>
      </c>
    </row>
    <row r="5" spans="1:8" ht="12.75">
      <c r="A5" s="5" t="s">
        <v>139</v>
      </c>
      <c r="B5" s="5"/>
      <c r="C5" s="5"/>
      <c r="D5" s="5" t="s">
        <v>140</v>
      </c>
      <c r="E5" s="5"/>
      <c r="F5" s="5" t="s">
        <v>141</v>
      </c>
      <c r="G5" s="5"/>
      <c r="H5" s="5" t="s">
        <v>142</v>
      </c>
    </row>
    <row r="6" ht="12.75">
      <c r="F6" t="s">
        <v>475</v>
      </c>
    </row>
    <row r="7" spans="1:8" ht="12.75">
      <c r="A7" t="s">
        <v>30</v>
      </c>
      <c r="D7" s="47">
        <v>1</v>
      </c>
      <c r="E7" s="47"/>
      <c r="F7" s="47">
        <v>1</v>
      </c>
      <c r="G7" s="47"/>
      <c r="H7" s="47">
        <v>1</v>
      </c>
    </row>
    <row r="8" spans="4:8" ht="12.75">
      <c r="D8" s="47"/>
      <c r="E8" s="47"/>
      <c r="F8" s="47"/>
      <c r="G8" s="47"/>
      <c r="H8" s="47"/>
    </row>
    <row r="9" spans="1:8" ht="12.75">
      <c r="A9" t="s">
        <v>143</v>
      </c>
      <c r="D9" s="47">
        <v>0.593</v>
      </c>
      <c r="E9" s="47"/>
      <c r="F9" s="47">
        <v>0.31</v>
      </c>
      <c r="G9" s="47"/>
      <c r="H9" s="47">
        <v>0.038</v>
      </c>
    </row>
    <row r="10" spans="4:8" ht="12.75">
      <c r="D10" s="135" t="s">
        <v>434</v>
      </c>
      <c r="E10" s="47"/>
      <c r="F10" s="135" t="s">
        <v>476</v>
      </c>
      <c r="G10" s="47"/>
      <c r="H10" s="135" t="s">
        <v>438</v>
      </c>
    </row>
    <row r="11" spans="1:8" ht="12.75">
      <c r="A11" t="s">
        <v>144</v>
      </c>
      <c r="D11" s="47">
        <v>0.134</v>
      </c>
      <c r="E11" s="47"/>
      <c r="F11" s="47">
        <v>0.219</v>
      </c>
      <c r="G11" s="47"/>
      <c r="H11" s="47">
        <v>0.138</v>
      </c>
    </row>
    <row r="12" spans="4:8" ht="12.75">
      <c r="D12" s="135" t="s">
        <v>437</v>
      </c>
      <c r="E12" s="47"/>
      <c r="F12" s="135" t="s">
        <v>477</v>
      </c>
      <c r="G12" s="47"/>
      <c r="H12" s="135" t="s">
        <v>460</v>
      </c>
    </row>
    <row r="13" spans="1:8" ht="12.75">
      <c r="A13" s="37" t="s">
        <v>145</v>
      </c>
      <c r="D13" s="47">
        <v>0.184</v>
      </c>
      <c r="E13" s="47"/>
      <c r="F13" s="47">
        <v>0.284</v>
      </c>
      <c r="G13" s="47"/>
      <c r="H13" s="47">
        <v>0.163</v>
      </c>
    </row>
    <row r="14" spans="4:8" ht="12.75">
      <c r="D14" s="135" t="s">
        <v>438</v>
      </c>
      <c r="E14" s="47"/>
      <c r="F14" s="135" t="s">
        <v>478</v>
      </c>
      <c r="G14" s="47"/>
      <c r="H14" s="135" t="s">
        <v>479</v>
      </c>
    </row>
    <row r="15" spans="1:8" ht="12.75">
      <c r="A15" s="37" t="s">
        <v>146</v>
      </c>
      <c r="D15" s="47">
        <v>0.089</v>
      </c>
      <c r="E15" s="47"/>
      <c r="F15" s="47">
        <v>0.187</v>
      </c>
      <c r="G15" s="47"/>
      <c r="H15" s="47">
        <v>0.661</v>
      </c>
    </row>
    <row r="16" spans="1:8" ht="12.75">
      <c r="A16" s="5"/>
      <c r="B16" s="5"/>
      <c r="C16" s="5"/>
      <c r="D16" s="136" t="s">
        <v>437</v>
      </c>
      <c r="E16" s="139"/>
      <c r="F16" s="136" t="s">
        <v>480</v>
      </c>
      <c r="G16" s="139"/>
      <c r="H16" s="136" t="s">
        <v>480</v>
      </c>
    </row>
    <row r="17" spans="4:8" ht="12.75">
      <c r="D17" s="138"/>
      <c r="F17" s="138"/>
      <c r="H17" s="138"/>
    </row>
    <row r="18" ht="12.75">
      <c r="A18" s="13" t="s">
        <v>461</v>
      </c>
    </row>
    <row r="19" ht="12.75">
      <c r="A19" s="13" t="s">
        <v>462</v>
      </c>
    </row>
    <row r="20" ht="12.75">
      <c r="A20" s="13" t="s">
        <v>463</v>
      </c>
    </row>
    <row r="21" ht="12.75">
      <c r="A21" s="13" t="s">
        <v>464</v>
      </c>
    </row>
    <row r="22" ht="12.75">
      <c r="A22" s="13" t="s">
        <v>465</v>
      </c>
    </row>
    <row r="23" ht="12.75">
      <c r="A23" s="13" t="s">
        <v>466</v>
      </c>
    </row>
    <row r="24" ht="12.75">
      <c r="A24" s="13" t="s">
        <v>467</v>
      </c>
    </row>
    <row r="25" ht="12.75">
      <c r="A25" s="13" t="s">
        <v>468</v>
      </c>
    </row>
    <row r="26" ht="12.75">
      <c r="A26" s="13" t="s">
        <v>481</v>
      </c>
    </row>
    <row r="27" ht="12.75">
      <c r="A27" s="13" t="s">
        <v>482</v>
      </c>
    </row>
    <row r="28" ht="12.75">
      <c r="A28" s="13" t="s">
        <v>483</v>
      </c>
    </row>
    <row r="29" ht="12.75">
      <c r="A29" s="13" t="s">
        <v>484</v>
      </c>
    </row>
    <row r="30" ht="12.75">
      <c r="A30" s="13" t="s">
        <v>485</v>
      </c>
    </row>
    <row r="31" ht="12.75">
      <c r="A31" s="13" t="s">
        <v>486</v>
      </c>
    </row>
    <row r="32" ht="12.75">
      <c r="A32" s="13" t="s">
        <v>469</v>
      </c>
    </row>
    <row r="33" ht="12.75">
      <c r="A33" s="13"/>
    </row>
    <row r="34" ht="12.75">
      <c r="A34" s="13" t="s">
        <v>470</v>
      </c>
    </row>
    <row r="35" ht="12.75">
      <c r="A35" s="13" t="s">
        <v>471</v>
      </c>
    </row>
    <row r="37" ht="12.75">
      <c r="A37" s="131" t="s">
        <v>448</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39"/>
  <sheetViews>
    <sheetView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C12" sqref="C12"/>
    </sheetView>
  </sheetViews>
  <sheetFormatPr defaultColWidth="9.140625" defaultRowHeight="12.75"/>
  <sheetData>
    <row r="1" ht="12.75">
      <c r="A1" s="2" t="s">
        <v>449</v>
      </c>
    </row>
    <row r="3" ht="12.75">
      <c r="A3" s="2" t="s">
        <v>133</v>
      </c>
    </row>
    <row r="4" ht="12.75">
      <c r="A4" s="2" t="s">
        <v>134</v>
      </c>
    </row>
    <row r="6" spans="1:8" ht="12.75">
      <c r="A6" s="18"/>
      <c r="B6" s="18"/>
      <c r="C6" s="7"/>
      <c r="D6" s="7"/>
      <c r="E6" s="7" t="s">
        <v>135</v>
      </c>
      <c r="F6" s="7"/>
      <c r="G6" s="7"/>
      <c r="H6" s="18"/>
    </row>
    <row r="7" spans="1:8" ht="12.75">
      <c r="A7" s="18"/>
      <c r="B7" s="18"/>
      <c r="C7" s="7" t="s">
        <v>136</v>
      </c>
      <c r="D7" s="7"/>
      <c r="E7" s="7" t="s">
        <v>137</v>
      </c>
      <c r="F7" s="7"/>
      <c r="G7" s="7" t="s">
        <v>138</v>
      </c>
      <c r="H7" s="18"/>
    </row>
    <row r="8" spans="1:8" ht="12.75">
      <c r="A8" s="5" t="s">
        <v>139</v>
      </c>
      <c r="B8" s="5"/>
      <c r="C8" s="6" t="s">
        <v>140</v>
      </c>
      <c r="D8" s="6"/>
      <c r="E8" s="6" t="s">
        <v>141</v>
      </c>
      <c r="F8" s="6"/>
      <c r="G8" s="6" t="s">
        <v>142</v>
      </c>
      <c r="H8" s="5"/>
    </row>
    <row r="9" spans="3:7" ht="12.75">
      <c r="C9" s="4"/>
      <c r="D9" s="4"/>
      <c r="E9" s="4"/>
      <c r="F9" s="4"/>
      <c r="G9" s="4"/>
    </row>
    <row r="10" spans="3:8" ht="12.75">
      <c r="C10" s="4"/>
      <c r="D10" s="4"/>
      <c r="E10" s="4" t="s">
        <v>11</v>
      </c>
      <c r="F10" s="4"/>
      <c r="G10" s="4"/>
      <c r="H10" s="4"/>
    </row>
    <row r="11" spans="3:8" ht="12.75">
      <c r="C11" s="4"/>
      <c r="D11" s="4" t="s">
        <v>12</v>
      </c>
      <c r="E11" s="4"/>
      <c r="F11" s="4" t="s">
        <v>12</v>
      </c>
      <c r="G11" s="4"/>
      <c r="H11" s="4" t="s">
        <v>12</v>
      </c>
    </row>
    <row r="12" spans="1:7" ht="12.75">
      <c r="A12" t="s">
        <v>30</v>
      </c>
      <c r="C12" s="10">
        <v>100</v>
      </c>
      <c r="D12" s="4"/>
      <c r="E12" s="10">
        <v>100</v>
      </c>
      <c r="F12" s="4"/>
      <c r="G12" s="10">
        <v>100</v>
      </c>
    </row>
    <row r="13" spans="1:8" ht="12.75">
      <c r="A13" t="s">
        <v>143</v>
      </c>
      <c r="C13" s="4">
        <v>58.3</v>
      </c>
      <c r="D13" s="4">
        <v>0.5</v>
      </c>
      <c r="E13" s="4">
        <v>36.7</v>
      </c>
      <c r="F13" s="10">
        <v>3</v>
      </c>
      <c r="G13" s="4">
        <v>6.3</v>
      </c>
      <c r="H13" s="10">
        <v>1</v>
      </c>
    </row>
    <row r="14" spans="1:8" ht="12.75">
      <c r="A14" t="s">
        <v>144</v>
      </c>
      <c r="C14" s="10">
        <v>14</v>
      </c>
      <c r="D14" s="4">
        <v>0.4</v>
      </c>
      <c r="E14" s="4">
        <v>17.9</v>
      </c>
      <c r="F14" s="4">
        <v>2.4</v>
      </c>
      <c r="G14" s="4">
        <v>12.5</v>
      </c>
      <c r="H14" s="4">
        <v>1.3</v>
      </c>
    </row>
    <row r="15" spans="1:8" ht="12.75">
      <c r="A15" t="s">
        <v>145</v>
      </c>
      <c r="C15" s="4">
        <v>19.2</v>
      </c>
      <c r="D15" s="4">
        <v>0.4</v>
      </c>
      <c r="E15" s="4">
        <v>33.1</v>
      </c>
      <c r="F15" s="4">
        <v>2.9</v>
      </c>
      <c r="G15" s="4">
        <v>16.7</v>
      </c>
      <c r="H15" s="4">
        <v>1.5</v>
      </c>
    </row>
    <row r="16" spans="1:8" ht="12.75">
      <c r="A16" t="s">
        <v>146</v>
      </c>
      <c r="C16" s="4">
        <v>8.5</v>
      </c>
      <c r="D16" s="4">
        <v>0.3</v>
      </c>
      <c r="E16" s="4">
        <v>12.3</v>
      </c>
      <c r="F16" s="10">
        <v>2</v>
      </c>
      <c r="G16" s="4">
        <v>64.6</v>
      </c>
      <c r="H16" s="4">
        <v>1.9</v>
      </c>
    </row>
    <row r="19" spans="1:8" ht="12.75">
      <c r="A19" s="13" t="s">
        <v>83</v>
      </c>
      <c r="B19" s="13"/>
      <c r="C19" s="13"/>
      <c r="D19" s="13"/>
      <c r="E19" s="13"/>
      <c r="F19" s="13"/>
      <c r="G19" s="13"/>
      <c r="H19" s="13"/>
    </row>
    <row r="20" spans="1:8" ht="12.75">
      <c r="A20" s="13" t="s">
        <v>84</v>
      </c>
      <c r="B20" s="13"/>
      <c r="C20" s="13"/>
      <c r="D20" s="13"/>
      <c r="E20" s="13"/>
      <c r="F20" s="13"/>
      <c r="G20" s="13"/>
      <c r="H20" s="13"/>
    </row>
    <row r="21" spans="1:8" ht="12.75">
      <c r="A21" s="13" t="s">
        <v>85</v>
      </c>
      <c r="B21" s="13"/>
      <c r="C21" s="13"/>
      <c r="D21" s="13"/>
      <c r="E21" s="13"/>
      <c r="F21" s="13"/>
      <c r="G21" s="13"/>
      <c r="H21" s="13"/>
    </row>
    <row r="22" spans="1:8" ht="12.75">
      <c r="A22" s="13" t="s">
        <v>86</v>
      </c>
      <c r="B22" s="13"/>
      <c r="C22" s="13"/>
      <c r="D22" s="13"/>
      <c r="E22" s="13"/>
      <c r="F22" s="13"/>
      <c r="G22" s="13"/>
      <c r="H22" s="13"/>
    </row>
    <row r="23" spans="1:8" ht="12.75">
      <c r="A23" s="13" t="s">
        <v>87</v>
      </c>
      <c r="B23" s="13"/>
      <c r="C23" s="13"/>
      <c r="D23" s="13"/>
      <c r="E23" s="13"/>
      <c r="F23" s="13"/>
      <c r="G23" s="13"/>
      <c r="H23" s="13"/>
    </row>
    <row r="24" spans="1:8" ht="12.75">
      <c r="A24" s="13" t="s">
        <v>88</v>
      </c>
      <c r="B24" s="13"/>
      <c r="C24" s="13"/>
      <c r="D24" s="13"/>
      <c r="E24" s="13"/>
      <c r="F24" s="13"/>
      <c r="G24" s="13"/>
      <c r="H24" s="13"/>
    </row>
    <row r="25" spans="1:8" ht="12.75">
      <c r="A25" s="13" t="s">
        <v>89</v>
      </c>
      <c r="B25" s="13"/>
      <c r="C25" s="13"/>
      <c r="D25" s="13"/>
      <c r="E25" s="13"/>
      <c r="F25" s="13"/>
      <c r="G25" s="13"/>
      <c r="H25" s="13"/>
    </row>
    <row r="26" spans="1:8" ht="12.75">
      <c r="A26" s="13" t="s">
        <v>90</v>
      </c>
      <c r="B26" s="13"/>
      <c r="C26" s="13"/>
      <c r="D26" s="13"/>
      <c r="E26" s="13"/>
      <c r="F26" s="13"/>
      <c r="G26" s="13"/>
      <c r="H26" s="13"/>
    </row>
    <row r="27" spans="1:8" ht="12.75">
      <c r="A27" s="13" t="s">
        <v>91</v>
      </c>
      <c r="B27" s="13"/>
      <c r="C27" s="13"/>
      <c r="D27" s="13"/>
      <c r="E27" s="13"/>
      <c r="F27" s="13"/>
      <c r="G27" s="13"/>
      <c r="H27" s="13"/>
    </row>
    <row r="28" spans="1:8" ht="12.75">
      <c r="A28" s="13" t="s">
        <v>92</v>
      </c>
      <c r="B28" s="13"/>
      <c r="C28" s="13"/>
      <c r="D28" s="13"/>
      <c r="E28" s="13"/>
      <c r="F28" s="13"/>
      <c r="G28" s="13"/>
      <c r="H28" s="13"/>
    </row>
    <row r="29" spans="1:8" ht="12.75">
      <c r="A29" s="13" t="s">
        <v>147</v>
      </c>
      <c r="B29" s="13"/>
      <c r="C29" s="13"/>
      <c r="D29" s="13"/>
      <c r="E29" s="13"/>
      <c r="F29" s="13"/>
      <c r="G29" s="13"/>
      <c r="H29" s="13"/>
    </row>
    <row r="30" spans="1:8" ht="12.75">
      <c r="A30" s="13" t="s">
        <v>148</v>
      </c>
      <c r="B30" s="13"/>
      <c r="C30" s="13"/>
      <c r="D30" s="13"/>
      <c r="E30" s="13"/>
      <c r="F30" s="13"/>
      <c r="G30" s="13"/>
      <c r="H30" s="13"/>
    </row>
    <row r="31" spans="1:8" ht="12.75">
      <c r="A31" s="13" t="s">
        <v>149</v>
      </c>
      <c r="B31" s="13"/>
      <c r="C31" s="13"/>
      <c r="D31" s="13"/>
      <c r="E31" s="13"/>
      <c r="F31" s="13"/>
      <c r="G31" s="13"/>
      <c r="H31" s="13"/>
    </row>
    <row r="32" spans="1:8" ht="12.75">
      <c r="A32" s="13" t="s">
        <v>150</v>
      </c>
      <c r="B32" s="13"/>
      <c r="C32" s="13"/>
      <c r="D32" s="13"/>
      <c r="E32" s="13"/>
      <c r="F32" s="13"/>
      <c r="G32" s="13"/>
      <c r="H32" s="13"/>
    </row>
    <row r="33" spans="1:8" ht="12.75">
      <c r="A33" s="13" t="s">
        <v>151</v>
      </c>
      <c r="B33" s="13"/>
      <c r="C33" s="13"/>
      <c r="D33" s="13"/>
      <c r="E33" s="13"/>
      <c r="F33" s="13"/>
      <c r="G33" s="13"/>
      <c r="H33" s="13"/>
    </row>
    <row r="34" spans="1:8" ht="12.75">
      <c r="A34" s="13" t="s">
        <v>152</v>
      </c>
      <c r="B34" s="13"/>
      <c r="C34" s="13"/>
      <c r="D34" s="13"/>
      <c r="E34" s="13"/>
      <c r="F34" s="13"/>
      <c r="G34" s="13"/>
      <c r="H34" s="13"/>
    </row>
    <row r="35" spans="1:8" ht="12.75">
      <c r="A35" s="13" t="s">
        <v>153</v>
      </c>
      <c r="B35" s="13"/>
      <c r="C35" s="13"/>
      <c r="D35" s="13"/>
      <c r="E35" s="13"/>
      <c r="F35" s="13"/>
      <c r="G35" s="13"/>
      <c r="H35" s="13"/>
    </row>
    <row r="36" spans="1:8" ht="12.75">
      <c r="A36" s="13"/>
      <c r="B36" s="13"/>
      <c r="C36" s="13"/>
      <c r="D36" s="13"/>
      <c r="E36" s="13"/>
      <c r="F36" s="13"/>
      <c r="G36" s="13"/>
      <c r="H36" s="13"/>
    </row>
    <row r="37" spans="1:8" ht="12.75">
      <c r="A37" s="13" t="s">
        <v>25</v>
      </c>
      <c r="B37" s="13"/>
      <c r="C37" s="13"/>
      <c r="D37" s="13"/>
      <c r="E37" s="13"/>
      <c r="F37" s="13"/>
      <c r="G37" s="13"/>
      <c r="H37" s="13"/>
    </row>
    <row r="38" spans="1:8" ht="12.75">
      <c r="A38" s="13"/>
      <c r="B38" s="13"/>
      <c r="C38" s="13"/>
      <c r="D38" s="13"/>
      <c r="E38" s="13"/>
      <c r="F38" s="13"/>
      <c r="G38" s="13"/>
      <c r="H38" s="13"/>
    </row>
    <row r="39" spans="1:8" ht="12.75">
      <c r="A39" s="13" t="s">
        <v>69</v>
      </c>
      <c r="B39" s="13"/>
      <c r="C39" s="13"/>
      <c r="D39" s="13"/>
      <c r="E39" s="13"/>
      <c r="F39" s="13"/>
      <c r="G39" s="13"/>
      <c r="H39" s="13"/>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G28"/>
  <sheetViews>
    <sheetView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G7" sqref="G7"/>
    </sheetView>
  </sheetViews>
  <sheetFormatPr defaultColWidth="9.140625" defaultRowHeight="12.75"/>
  <cols>
    <col min="1" max="1" width="36.57421875" style="0" customWidth="1"/>
  </cols>
  <sheetData>
    <row r="1" ht="12.75">
      <c r="A1" s="2" t="s">
        <v>495</v>
      </c>
    </row>
    <row r="2" ht="12.75">
      <c r="A2" s="2" t="s">
        <v>496</v>
      </c>
    </row>
    <row r="4" ht="12.75">
      <c r="A4" t="s">
        <v>156</v>
      </c>
    </row>
    <row r="5" spans="1:7" ht="12.75">
      <c r="A5" s="5" t="s">
        <v>489</v>
      </c>
      <c r="B5" s="5"/>
      <c r="C5" s="5"/>
      <c r="D5" s="5"/>
      <c r="E5" s="5"/>
      <c r="F5" s="5"/>
      <c r="G5" s="5" t="s">
        <v>11</v>
      </c>
    </row>
    <row r="6" ht="12.75">
      <c r="F6" s="37"/>
    </row>
    <row r="7" spans="1:7" ht="12.75">
      <c r="A7" t="s">
        <v>30</v>
      </c>
      <c r="F7" s="1"/>
      <c r="G7" s="47">
        <v>1</v>
      </c>
    </row>
    <row r="8" spans="6:7" ht="12.75">
      <c r="F8" s="1"/>
      <c r="G8" s="47"/>
    </row>
    <row r="9" spans="1:7" ht="12.75">
      <c r="A9" t="s">
        <v>158</v>
      </c>
      <c r="F9" s="1"/>
      <c r="G9" s="47">
        <v>0.854</v>
      </c>
    </row>
    <row r="10" spans="6:7" ht="12.75">
      <c r="F10" s="1"/>
      <c r="G10" s="135" t="s">
        <v>490</v>
      </c>
    </row>
    <row r="11" spans="1:7" ht="12.75">
      <c r="A11" t="s">
        <v>159</v>
      </c>
      <c r="F11" s="1"/>
      <c r="G11" s="47">
        <v>0.824</v>
      </c>
    </row>
    <row r="12" spans="6:7" ht="12.75">
      <c r="F12" s="1"/>
      <c r="G12" s="135" t="s">
        <v>490</v>
      </c>
    </row>
    <row r="13" spans="1:7" ht="12.75">
      <c r="A13" t="s">
        <v>160</v>
      </c>
      <c r="F13" s="1"/>
      <c r="G13" s="47">
        <v>0.676</v>
      </c>
    </row>
    <row r="14" spans="6:7" ht="12.75">
      <c r="F14" s="1"/>
      <c r="G14" s="135" t="s">
        <v>476</v>
      </c>
    </row>
    <row r="15" spans="1:7" ht="12.75">
      <c r="A15" t="s">
        <v>161</v>
      </c>
      <c r="F15" s="1"/>
      <c r="G15" s="47">
        <v>0.469</v>
      </c>
    </row>
    <row r="16" spans="1:7" ht="12.75">
      <c r="A16" s="5"/>
      <c r="B16" s="5"/>
      <c r="C16" s="5"/>
      <c r="D16" s="5"/>
      <c r="E16" s="5"/>
      <c r="F16" s="5"/>
      <c r="G16" s="136" t="s">
        <v>491</v>
      </c>
    </row>
    <row r="18" ht="12.75">
      <c r="A18" s="13" t="s">
        <v>461</v>
      </c>
    </row>
    <row r="19" ht="12.75">
      <c r="A19" s="13" t="s">
        <v>462</v>
      </c>
    </row>
    <row r="20" ht="12.75">
      <c r="A20" s="13" t="s">
        <v>492</v>
      </c>
    </row>
    <row r="21" ht="12.75">
      <c r="A21" s="13" t="s">
        <v>493</v>
      </c>
    </row>
    <row r="22" ht="12.75">
      <c r="A22" s="13" t="s">
        <v>494</v>
      </c>
    </row>
    <row r="23" ht="12.75">
      <c r="A23" s="13" t="s">
        <v>469</v>
      </c>
    </row>
    <row r="24" ht="12.75">
      <c r="A24" s="13"/>
    </row>
    <row r="25" ht="12.75">
      <c r="A25" s="13" t="s">
        <v>470</v>
      </c>
    </row>
    <row r="26" ht="12.75">
      <c r="A26" s="13" t="s">
        <v>471</v>
      </c>
    </row>
    <row r="28" ht="12.75">
      <c r="A28" s="131" t="s">
        <v>448</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6"/>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sheetData>
    <row r="1" ht="12.75">
      <c r="A1" s="2" t="s">
        <v>449</v>
      </c>
    </row>
    <row r="3" ht="12.75">
      <c r="A3" s="2" t="s">
        <v>154</v>
      </c>
    </row>
    <row r="4" ht="12.75">
      <c r="A4" s="2" t="s">
        <v>155</v>
      </c>
    </row>
    <row r="7" spans="1:3" ht="12.75">
      <c r="A7" s="18" t="s">
        <v>156</v>
      </c>
      <c r="B7" s="18"/>
      <c r="C7" s="7"/>
    </row>
    <row r="8" spans="1:4" ht="12.75">
      <c r="A8" s="5" t="s">
        <v>157</v>
      </c>
      <c r="B8" s="5"/>
      <c r="C8" s="6" t="s">
        <v>11</v>
      </c>
      <c r="D8" s="6" t="s">
        <v>12</v>
      </c>
    </row>
    <row r="9" spans="3:4" ht="12.75">
      <c r="C9" s="4"/>
      <c r="D9" s="4"/>
    </row>
    <row r="10" spans="1:4" ht="12.75">
      <c r="A10" t="s">
        <v>30</v>
      </c>
      <c r="C10" s="10">
        <v>100</v>
      </c>
      <c r="D10" s="4"/>
    </row>
    <row r="11" spans="1:4" ht="12.75">
      <c r="A11" t="s">
        <v>158</v>
      </c>
      <c r="C11" s="4">
        <v>85.8</v>
      </c>
      <c r="D11" s="4">
        <v>2.2</v>
      </c>
    </row>
    <row r="12" spans="1:4" ht="12.75">
      <c r="A12" t="s">
        <v>159</v>
      </c>
      <c r="C12" s="4">
        <v>80.4</v>
      </c>
      <c r="D12" s="4">
        <v>2.5</v>
      </c>
    </row>
    <row r="13" spans="1:4" ht="12.75">
      <c r="A13" t="s">
        <v>160</v>
      </c>
      <c r="C13" s="4">
        <v>68.2</v>
      </c>
      <c r="D13" s="4">
        <v>2.9</v>
      </c>
    </row>
    <row r="14" spans="1:4" ht="12.75">
      <c r="A14" t="s">
        <v>161</v>
      </c>
      <c r="C14" s="4">
        <v>46.6</v>
      </c>
      <c r="D14" s="4">
        <v>3.1</v>
      </c>
    </row>
    <row r="15" ht="12.75">
      <c r="C15" s="4"/>
    </row>
    <row r="16" ht="12.75">
      <c r="C16" s="4"/>
    </row>
    <row r="17" spans="1:7" ht="12.75">
      <c r="A17" s="13" t="s">
        <v>162</v>
      </c>
      <c r="B17" s="13"/>
      <c r="C17" s="13"/>
      <c r="D17" s="13"/>
      <c r="E17" s="13"/>
      <c r="F17" s="13"/>
      <c r="G17" s="13"/>
    </row>
    <row r="18" spans="1:7" ht="12.75">
      <c r="A18" s="13" t="s">
        <v>163</v>
      </c>
      <c r="B18" s="13"/>
      <c r="C18" s="13"/>
      <c r="D18" s="13"/>
      <c r="E18" s="13"/>
      <c r="F18" s="13"/>
      <c r="G18" s="13"/>
    </row>
    <row r="19" spans="1:7" ht="12.75">
      <c r="A19" s="13" t="s">
        <v>85</v>
      </c>
      <c r="B19" s="13"/>
      <c r="C19" s="13"/>
      <c r="D19" s="13"/>
      <c r="E19" s="13"/>
      <c r="F19" s="13"/>
      <c r="G19" s="13"/>
    </row>
    <row r="20" spans="1:7" ht="12.75">
      <c r="A20" s="13" t="s">
        <v>164</v>
      </c>
      <c r="B20" s="13"/>
      <c r="C20" s="13"/>
      <c r="D20" s="13"/>
      <c r="E20" s="13"/>
      <c r="F20" s="13"/>
      <c r="G20" s="13"/>
    </row>
    <row r="21" spans="1:7" ht="12.75">
      <c r="A21" s="13" t="s">
        <v>165</v>
      </c>
      <c r="B21" s="13"/>
      <c r="C21" s="13"/>
      <c r="D21" s="13"/>
      <c r="E21" s="13"/>
      <c r="F21" s="13"/>
      <c r="G21" s="13"/>
    </row>
    <row r="22" spans="1:7" ht="12.75">
      <c r="A22" s="13" t="s">
        <v>166</v>
      </c>
      <c r="B22" s="13"/>
      <c r="C22" s="13"/>
      <c r="D22" s="13"/>
      <c r="E22" s="13"/>
      <c r="F22" s="13"/>
      <c r="G22" s="13"/>
    </row>
    <row r="23" spans="1:7" ht="12.75">
      <c r="A23" s="13"/>
      <c r="B23" s="13"/>
      <c r="C23" s="13"/>
      <c r="D23" s="13"/>
      <c r="E23" s="13"/>
      <c r="F23" s="13"/>
      <c r="G23" s="13"/>
    </row>
    <row r="24" spans="1:7" ht="12.75">
      <c r="A24" s="13" t="s">
        <v>25</v>
      </c>
      <c r="B24" s="13"/>
      <c r="C24" s="13"/>
      <c r="D24" s="13"/>
      <c r="E24" s="13"/>
      <c r="F24" s="13"/>
      <c r="G24" s="13"/>
    </row>
    <row r="25" spans="1:7" ht="12.75">
      <c r="A25" s="13"/>
      <c r="B25" s="13"/>
      <c r="C25" s="13"/>
      <c r="D25" s="13"/>
      <c r="E25" s="13"/>
      <c r="F25" s="13"/>
      <c r="G25" s="13"/>
    </row>
    <row r="26" spans="1:7" ht="12.75">
      <c r="A26" s="13" t="s">
        <v>69</v>
      </c>
      <c r="B26" s="13"/>
      <c r="C26" s="13"/>
      <c r="D26" s="13"/>
      <c r="E26" s="13"/>
      <c r="F26" s="13"/>
      <c r="G26" s="1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13.28125" style="0" bestFit="1" customWidth="1"/>
    <col min="2" max="11" width="11.28125" style="0" bestFit="1" customWidth="1"/>
  </cols>
  <sheetData>
    <row r="1" ht="12.75">
      <c r="A1" s="2" t="s">
        <v>307</v>
      </c>
    </row>
    <row r="2" ht="12.75">
      <c r="A2" s="2" t="s">
        <v>308</v>
      </c>
    </row>
    <row r="4" spans="1:11" ht="12.75">
      <c r="A4" s="110" t="s">
        <v>208</v>
      </c>
      <c r="B4" s="110">
        <v>1992</v>
      </c>
      <c r="C4" s="110">
        <v>1993</v>
      </c>
      <c r="D4" s="110">
        <v>1994</v>
      </c>
      <c r="E4" s="110">
        <v>1995</v>
      </c>
      <c r="F4" s="110">
        <v>1996</v>
      </c>
      <c r="G4" s="110">
        <v>1997</v>
      </c>
      <c r="H4" s="110">
        <v>1998</v>
      </c>
      <c r="I4" s="110">
        <v>1999</v>
      </c>
      <c r="J4" s="110">
        <v>2000</v>
      </c>
      <c r="K4" s="110">
        <v>2001</v>
      </c>
    </row>
    <row r="5" spans="2:11" ht="12.75">
      <c r="B5" s="142" t="s">
        <v>10</v>
      </c>
      <c r="C5" s="142"/>
      <c r="D5" s="142"/>
      <c r="E5" s="142"/>
      <c r="F5" s="142"/>
      <c r="G5" s="142"/>
      <c r="H5" s="142"/>
      <c r="I5" s="142"/>
      <c r="J5" s="142"/>
      <c r="K5" s="142"/>
    </row>
    <row r="6" spans="1:11" ht="12.75">
      <c r="A6" t="s">
        <v>73</v>
      </c>
      <c r="B6" s="111">
        <v>7991</v>
      </c>
      <c r="C6" s="111">
        <v>8565</v>
      </c>
      <c r="D6" s="111">
        <v>9234</v>
      </c>
      <c r="E6" s="111">
        <v>9660</v>
      </c>
      <c r="F6" s="111">
        <v>9760</v>
      </c>
      <c r="G6" s="111">
        <v>9880</v>
      </c>
      <c r="H6" s="111">
        <v>9700</v>
      </c>
      <c r="I6" s="111">
        <v>9950</v>
      </c>
      <c r="J6" s="111">
        <v>10314</v>
      </c>
      <c r="K6" s="111">
        <v>10948</v>
      </c>
    </row>
    <row r="7" spans="1:11" ht="12.75">
      <c r="A7" t="s">
        <v>74</v>
      </c>
      <c r="B7" s="112">
        <v>5919</v>
      </c>
      <c r="C7" s="112">
        <v>6183</v>
      </c>
      <c r="D7" s="112">
        <v>6792</v>
      </c>
      <c r="E7" s="112">
        <v>6992</v>
      </c>
      <c r="F7" s="112">
        <v>7026</v>
      </c>
      <c r="G7" s="112">
        <v>6999</v>
      </c>
      <c r="H7" s="112">
        <v>6733</v>
      </c>
      <c r="I7" s="112">
        <v>7503</v>
      </c>
      <c r="J7" s="112">
        <v>7621</v>
      </c>
      <c r="K7" s="112">
        <v>8207</v>
      </c>
    </row>
    <row r="8" spans="1:11" ht="12.75">
      <c r="A8" t="s">
        <v>75</v>
      </c>
      <c r="B8" s="112">
        <v>8745</v>
      </c>
      <c r="C8" s="112">
        <v>9798</v>
      </c>
      <c r="D8" s="112">
        <v>10233</v>
      </c>
      <c r="E8" s="112">
        <v>10575</v>
      </c>
      <c r="F8" s="112">
        <v>10994</v>
      </c>
      <c r="G8" s="112">
        <v>11077</v>
      </c>
      <c r="H8" s="112">
        <v>10797</v>
      </c>
      <c r="I8" s="112">
        <v>10547</v>
      </c>
      <c r="J8" s="112">
        <v>11246</v>
      </c>
      <c r="K8" s="112">
        <v>12090</v>
      </c>
    </row>
    <row r="9" spans="1:11" ht="12.75">
      <c r="A9" s="5" t="s">
        <v>76</v>
      </c>
      <c r="B9" s="92">
        <v>15582</v>
      </c>
      <c r="C9" s="92">
        <v>16142</v>
      </c>
      <c r="D9" s="92">
        <v>17436</v>
      </c>
      <c r="E9" s="92">
        <v>18413</v>
      </c>
      <c r="F9" s="92">
        <v>18009</v>
      </c>
      <c r="G9" s="92">
        <v>18209</v>
      </c>
      <c r="H9" s="92">
        <v>18320</v>
      </c>
      <c r="I9" s="92">
        <v>17680</v>
      </c>
      <c r="J9" s="92">
        <v>17996</v>
      </c>
      <c r="K9" s="92">
        <v>18353</v>
      </c>
    </row>
    <row r="10" spans="2:6" ht="12.75">
      <c r="B10" s="93"/>
      <c r="C10" s="93"/>
      <c r="D10" s="93"/>
      <c r="E10" s="93"/>
      <c r="F10" s="93"/>
    </row>
    <row r="11" s="14" customFormat="1" ht="12.75">
      <c r="A11" s="14" t="s">
        <v>309</v>
      </c>
    </row>
    <row r="12" s="14" customFormat="1" ht="12.75"/>
    <row r="13" s="14" customFormat="1" ht="12.75">
      <c r="A13" s="14" t="s">
        <v>25</v>
      </c>
    </row>
    <row r="14" s="14" customFormat="1" ht="12.75"/>
    <row r="15" s="14" customFormat="1" ht="12.75">
      <c r="A15" s="14" t="s">
        <v>69</v>
      </c>
    </row>
  </sheetData>
  <sheetProtection/>
  <mergeCells count="1">
    <mergeCell ref="B5:K5"/>
  </mergeCells>
  <printOptions/>
  <pageMargins left="0.75" right="0.75" top="1" bottom="1" header="0.5" footer="0.5"/>
  <pageSetup fitToHeight="1" fitToWidth="1" horizontalDpi="600" verticalDpi="600" orientation="portrait" scale="72" r:id="rId1"/>
</worksheet>
</file>

<file path=xl/worksheets/sheet30.xml><?xml version="1.0" encoding="utf-8"?>
<worksheet xmlns="http://schemas.openxmlformats.org/spreadsheetml/2006/main" xmlns:r="http://schemas.openxmlformats.org/officeDocument/2006/relationships">
  <dimension ref="A1:H31"/>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14" sqref="L14"/>
    </sheetView>
  </sheetViews>
  <sheetFormatPr defaultColWidth="9.140625" defaultRowHeight="12.75"/>
  <cols>
    <col min="1" max="1" width="15.00390625" style="0" customWidth="1"/>
  </cols>
  <sheetData>
    <row r="1" ht="12.75">
      <c r="A1" s="2" t="s">
        <v>504</v>
      </c>
    </row>
    <row r="2" ht="12.75">
      <c r="A2" s="2" t="s">
        <v>505</v>
      </c>
    </row>
    <row r="3" ht="12.75">
      <c r="F3" t="s">
        <v>135</v>
      </c>
    </row>
    <row r="4" spans="4:8" ht="12.75">
      <c r="D4" t="s">
        <v>136</v>
      </c>
      <c r="F4" t="s">
        <v>137</v>
      </c>
      <c r="H4" t="s">
        <v>474</v>
      </c>
    </row>
    <row r="5" spans="1:8" ht="12.75">
      <c r="A5" s="5" t="s">
        <v>29</v>
      </c>
      <c r="B5" s="5"/>
      <c r="C5" s="5"/>
      <c r="D5" s="5" t="s">
        <v>140</v>
      </c>
      <c r="E5" s="5"/>
      <c r="F5" s="5" t="s">
        <v>141</v>
      </c>
      <c r="G5" s="5"/>
      <c r="H5" s="5" t="s">
        <v>142</v>
      </c>
    </row>
    <row r="7" spans="1:8" ht="12.75">
      <c r="A7" t="s">
        <v>30</v>
      </c>
      <c r="D7" s="47">
        <v>1</v>
      </c>
      <c r="E7" s="47"/>
      <c r="F7" s="47">
        <v>1</v>
      </c>
      <c r="G7" s="47"/>
      <c r="H7" s="47">
        <v>1</v>
      </c>
    </row>
    <row r="8" spans="4:8" ht="12.75">
      <c r="D8" s="47"/>
      <c r="E8" s="47"/>
      <c r="F8" s="47"/>
      <c r="G8" s="47"/>
      <c r="H8" s="47"/>
    </row>
    <row r="9" spans="1:8" ht="12.75">
      <c r="A9" s="37" t="s">
        <v>497</v>
      </c>
      <c r="D9" s="47">
        <v>0.168</v>
      </c>
      <c r="E9" s="47"/>
      <c r="F9" s="47">
        <v>0.26</v>
      </c>
      <c r="G9" s="47"/>
      <c r="H9" s="47">
        <v>0.437</v>
      </c>
    </row>
    <row r="10" spans="4:8" ht="12.75">
      <c r="D10" s="135" t="s">
        <v>438</v>
      </c>
      <c r="E10" s="47"/>
      <c r="F10" s="135" t="s">
        <v>498</v>
      </c>
      <c r="G10" s="47"/>
      <c r="H10" s="135" t="s">
        <v>498</v>
      </c>
    </row>
    <row r="11" spans="1:8" ht="12.75">
      <c r="A11" s="37" t="s">
        <v>499</v>
      </c>
      <c r="D11" s="47">
        <v>0.273</v>
      </c>
      <c r="E11" s="47"/>
      <c r="F11" s="47">
        <v>0.27</v>
      </c>
      <c r="G11" s="47"/>
      <c r="H11" s="47">
        <v>0.331</v>
      </c>
    </row>
    <row r="12" spans="4:8" ht="12.75">
      <c r="D12" s="135" t="s">
        <v>438</v>
      </c>
      <c r="E12" s="47"/>
      <c r="F12" s="135" t="s">
        <v>500</v>
      </c>
      <c r="G12" s="47"/>
      <c r="H12" s="135" t="s">
        <v>500</v>
      </c>
    </row>
    <row r="13" spans="1:8" ht="12.75">
      <c r="A13" s="37" t="s">
        <v>501</v>
      </c>
      <c r="D13" s="47">
        <v>0.223</v>
      </c>
      <c r="E13" s="47"/>
      <c r="F13" s="47">
        <v>0.179</v>
      </c>
      <c r="G13" s="47"/>
      <c r="H13" s="47">
        <v>0.121</v>
      </c>
    </row>
    <row r="14" spans="4:8" ht="12.75">
      <c r="D14" s="135" t="s">
        <v>438</v>
      </c>
      <c r="E14" s="47"/>
      <c r="F14" s="135" t="s">
        <v>477</v>
      </c>
      <c r="G14" s="47"/>
      <c r="H14" s="135" t="s">
        <v>479</v>
      </c>
    </row>
    <row r="15" spans="1:8" ht="12.75">
      <c r="A15" s="37" t="s">
        <v>502</v>
      </c>
      <c r="D15" s="47">
        <v>0.336</v>
      </c>
      <c r="E15" s="47"/>
      <c r="F15" s="47">
        <v>0.291</v>
      </c>
      <c r="G15" s="47"/>
      <c r="H15" s="47">
        <v>0.112</v>
      </c>
    </row>
    <row r="16" spans="1:8" ht="12.75">
      <c r="A16" s="5"/>
      <c r="B16" s="5"/>
      <c r="C16" s="5"/>
      <c r="D16" s="136" t="s">
        <v>433</v>
      </c>
      <c r="E16" s="139"/>
      <c r="F16" s="136" t="s">
        <v>503</v>
      </c>
      <c r="G16" s="139"/>
      <c r="H16" s="136" t="s">
        <v>479</v>
      </c>
    </row>
    <row r="17" spans="4:8" ht="12.75">
      <c r="D17" s="138"/>
      <c r="F17" s="138"/>
      <c r="H17" s="138"/>
    </row>
    <row r="18" ht="12.75">
      <c r="A18" s="13" t="s">
        <v>461</v>
      </c>
    </row>
    <row r="19" ht="12.75">
      <c r="A19" s="13" t="s">
        <v>462</v>
      </c>
    </row>
    <row r="20" ht="12.75">
      <c r="A20" s="13" t="s">
        <v>463</v>
      </c>
    </row>
    <row r="21" ht="12.75">
      <c r="A21" s="13" t="s">
        <v>464</v>
      </c>
    </row>
    <row r="22" ht="12.75">
      <c r="A22" s="13" t="s">
        <v>465</v>
      </c>
    </row>
    <row r="23" ht="12.75">
      <c r="A23" s="13" t="s">
        <v>466</v>
      </c>
    </row>
    <row r="24" ht="12.75">
      <c r="A24" s="13" t="s">
        <v>467</v>
      </c>
    </row>
    <row r="25" ht="12.75">
      <c r="A25" s="13" t="s">
        <v>468</v>
      </c>
    </row>
    <row r="26" ht="12.75">
      <c r="A26" s="13" t="s">
        <v>469</v>
      </c>
    </row>
    <row r="27" ht="12.75">
      <c r="A27" s="13"/>
    </row>
    <row r="28" ht="12.75">
      <c r="A28" s="13" t="s">
        <v>470</v>
      </c>
    </row>
    <row r="29" ht="12.75">
      <c r="A29" s="13" t="s">
        <v>471</v>
      </c>
    </row>
    <row r="31" ht="12.75">
      <c r="A31" s="131" t="s">
        <v>448</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34"/>
  <sheetViews>
    <sheetView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sheetData>
    <row r="1" ht="12.75">
      <c r="A1" s="2" t="s">
        <v>449</v>
      </c>
    </row>
    <row r="3" ht="12.75">
      <c r="A3" s="2" t="s">
        <v>167</v>
      </c>
    </row>
    <row r="4" ht="12.75">
      <c r="A4" s="2" t="s">
        <v>168</v>
      </c>
    </row>
    <row r="6" ht="12.75">
      <c r="E6" t="s">
        <v>135</v>
      </c>
    </row>
    <row r="7" spans="1:8" ht="12.75">
      <c r="A7" s="18"/>
      <c r="B7" s="18"/>
      <c r="C7" s="7" t="s">
        <v>136</v>
      </c>
      <c r="D7" s="7"/>
      <c r="E7" s="7" t="s">
        <v>137</v>
      </c>
      <c r="F7" s="7"/>
      <c r="G7" s="7" t="s">
        <v>138</v>
      </c>
      <c r="H7" s="18"/>
    </row>
    <row r="8" spans="1:8" ht="12.75">
      <c r="A8" s="5" t="s">
        <v>29</v>
      </c>
      <c r="B8" s="5"/>
      <c r="C8" s="6" t="s">
        <v>140</v>
      </c>
      <c r="D8" s="6"/>
      <c r="E8" s="6" t="s">
        <v>141</v>
      </c>
      <c r="F8" s="6"/>
      <c r="G8" s="6" t="s">
        <v>142</v>
      </c>
      <c r="H8" s="5"/>
    </row>
    <row r="9" spans="1:8" ht="12.75">
      <c r="A9" s="18"/>
      <c r="B9" s="18"/>
      <c r="C9" s="7"/>
      <c r="D9" s="7"/>
      <c r="E9" s="7"/>
      <c r="F9" s="7"/>
      <c r="G9" s="7"/>
      <c r="H9" s="18"/>
    </row>
    <row r="10" spans="3:8" ht="12.75">
      <c r="C10" s="140" t="s">
        <v>11</v>
      </c>
      <c r="D10" s="140"/>
      <c r="E10" s="140"/>
      <c r="F10" s="140"/>
      <c r="G10" s="140"/>
      <c r="H10" s="140"/>
    </row>
    <row r="11" spans="3:7" ht="12.75">
      <c r="C11" s="4"/>
      <c r="D11" s="4"/>
      <c r="E11" s="4"/>
      <c r="F11" s="4"/>
      <c r="G11" s="4"/>
    </row>
    <row r="12" spans="3:8" ht="12.75">
      <c r="C12" s="4"/>
      <c r="D12" s="4" t="s">
        <v>12</v>
      </c>
      <c r="E12" s="4"/>
      <c r="F12" s="4" t="s">
        <v>12</v>
      </c>
      <c r="G12" s="4"/>
      <c r="H12" t="s">
        <v>12</v>
      </c>
    </row>
    <row r="13" spans="1:7" ht="12.75">
      <c r="A13" t="s">
        <v>30</v>
      </c>
      <c r="C13" s="10">
        <v>100</v>
      </c>
      <c r="D13" s="4"/>
      <c r="E13" s="10">
        <v>100</v>
      </c>
      <c r="F13" s="4"/>
      <c r="G13" s="10">
        <v>100</v>
      </c>
    </row>
    <row r="14" spans="1:8" ht="12.75">
      <c r="A14" t="s">
        <v>32</v>
      </c>
      <c r="C14" s="4">
        <v>16.6</v>
      </c>
      <c r="D14" s="4">
        <v>0.4</v>
      </c>
      <c r="E14" s="4">
        <v>24.2</v>
      </c>
      <c r="F14" s="4">
        <v>2.6</v>
      </c>
      <c r="G14" s="4">
        <v>43.4</v>
      </c>
      <c r="H14" s="10">
        <v>2</v>
      </c>
    </row>
    <row r="15" spans="1:8" ht="12.75">
      <c r="A15" t="s">
        <v>33</v>
      </c>
      <c r="C15" s="4">
        <v>28.2</v>
      </c>
      <c r="D15" s="4">
        <v>0.5</v>
      </c>
      <c r="E15" s="4">
        <v>25.8</v>
      </c>
      <c r="F15" s="4">
        <v>2.7</v>
      </c>
      <c r="G15" s="4">
        <v>33.5</v>
      </c>
      <c r="H15" s="4">
        <v>1.9</v>
      </c>
    </row>
    <row r="16" spans="1:8" ht="12.75">
      <c r="A16" t="s">
        <v>34</v>
      </c>
      <c r="C16" s="4">
        <v>22.2</v>
      </c>
      <c r="D16" s="4">
        <v>0.5</v>
      </c>
      <c r="E16" s="4">
        <v>20.7</v>
      </c>
      <c r="F16" s="4">
        <v>2.6</v>
      </c>
      <c r="G16" s="4">
        <v>12.1</v>
      </c>
      <c r="H16" s="4">
        <v>1.3</v>
      </c>
    </row>
    <row r="17" spans="1:8" ht="12.75">
      <c r="A17" t="s">
        <v>35</v>
      </c>
      <c r="C17" s="10">
        <v>33</v>
      </c>
      <c r="D17" s="4">
        <v>0.5</v>
      </c>
      <c r="E17" s="4">
        <v>29.3</v>
      </c>
      <c r="F17" s="4">
        <v>2.8</v>
      </c>
      <c r="G17" s="4">
        <v>11.1</v>
      </c>
      <c r="H17" s="4">
        <v>1.2</v>
      </c>
    </row>
    <row r="20" spans="1:8" ht="12.75">
      <c r="A20" s="13" t="s">
        <v>83</v>
      </c>
      <c r="B20" s="13"/>
      <c r="C20" s="13"/>
      <c r="D20" s="13"/>
      <c r="E20" s="13"/>
      <c r="F20" s="13"/>
      <c r="G20" s="13"/>
      <c r="H20" s="13"/>
    </row>
    <row r="21" spans="1:8" ht="12.75">
      <c r="A21" s="13" t="s">
        <v>84</v>
      </c>
      <c r="B21" s="13"/>
      <c r="C21" s="13"/>
      <c r="D21" s="13"/>
      <c r="E21" s="13"/>
      <c r="F21" s="13"/>
      <c r="G21" s="13"/>
      <c r="H21" s="13"/>
    </row>
    <row r="22" spans="1:8" ht="12.75">
      <c r="A22" s="13" t="s">
        <v>85</v>
      </c>
      <c r="B22" s="13"/>
      <c r="C22" s="13"/>
      <c r="D22" s="13"/>
      <c r="E22" s="13"/>
      <c r="F22" s="13"/>
      <c r="G22" s="13"/>
      <c r="H22" s="13"/>
    </row>
    <row r="23" spans="1:8" ht="12.75">
      <c r="A23" s="13" t="s">
        <v>86</v>
      </c>
      <c r="B23" s="13"/>
      <c r="C23" s="13"/>
      <c r="D23" s="13"/>
      <c r="E23" s="13"/>
      <c r="F23" s="13"/>
      <c r="G23" s="13"/>
      <c r="H23" s="13"/>
    </row>
    <row r="24" spans="1:8" ht="12.75">
      <c r="A24" s="13" t="s">
        <v>87</v>
      </c>
      <c r="B24" s="13"/>
      <c r="C24" s="13"/>
      <c r="D24" s="13"/>
      <c r="E24" s="13"/>
      <c r="F24" s="13"/>
      <c r="G24" s="13"/>
      <c r="H24" s="13"/>
    </row>
    <row r="25" spans="1:8" ht="12.75">
      <c r="A25" s="13" t="s">
        <v>88</v>
      </c>
      <c r="B25" s="13"/>
      <c r="C25" s="13"/>
      <c r="D25" s="13"/>
      <c r="E25" s="13"/>
      <c r="F25" s="13"/>
      <c r="G25" s="13"/>
      <c r="H25" s="13"/>
    </row>
    <row r="26" spans="1:8" ht="12.75">
      <c r="A26" s="13" t="s">
        <v>169</v>
      </c>
      <c r="B26" s="13"/>
      <c r="C26" s="13"/>
      <c r="D26" s="13"/>
      <c r="E26" s="13"/>
      <c r="F26" s="13"/>
      <c r="G26" s="13"/>
      <c r="H26" s="13"/>
    </row>
    <row r="27" spans="1:8" ht="12.75">
      <c r="A27" s="13" t="s">
        <v>170</v>
      </c>
      <c r="B27" s="13"/>
      <c r="C27" s="13"/>
      <c r="D27" s="13"/>
      <c r="E27" s="13"/>
      <c r="F27" s="13"/>
      <c r="G27" s="13"/>
      <c r="H27" s="13"/>
    </row>
    <row r="28" spans="1:8" ht="12.75">
      <c r="A28" s="13" t="s">
        <v>171</v>
      </c>
      <c r="B28" s="13"/>
      <c r="C28" s="13"/>
      <c r="D28" s="13"/>
      <c r="E28" s="13"/>
      <c r="F28" s="13"/>
      <c r="G28" s="13"/>
      <c r="H28" s="13"/>
    </row>
    <row r="29" spans="1:8" ht="12.75">
      <c r="A29" s="13" t="s">
        <v>172</v>
      </c>
      <c r="B29" s="13"/>
      <c r="C29" s="13"/>
      <c r="D29" s="13"/>
      <c r="E29" s="13"/>
      <c r="F29" s="13"/>
      <c r="G29" s="13"/>
      <c r="H29" s="13"/>
    </row>
    <row r="30" spans="1:8" ht="12.75">
      <c r="A30" s="13" t="s">
        <v>173</v>
      </c>
      <c r="B30" s="13"/>
      <c r="C30" s="13"/>
      <c r="D30" s="13"/>
      <c r="E30" s="13"/>
      <c r="F30" s="13"/>
      <c r="G30" s="13"/>
      <c r="H30" s="13"/>
    </row>
    <row r="31" spans="1:8" ht="12.75">
      <c r="A31" s="13"/>
      <c r="B31" s="13"/>
      <c r="C31" s="13"/>
      <c r="D31" s="13"/>
      <c r="E31" s="13"/>
      <c r="F31" s="13"/>
      <c r="G31" s="13"/>
      <c r="H31" s="13"/>
    </row>
    <row r="32" spans="1:8" ht="12.75">
      <c r="A32" s="13" t="s">
        <v>25</v>
      </c>
      <c r="B32" s="13"/>
      <c r="C32" s="13"/>
      <c r="D32" s="13"/>
      <c r="E32" s="13"/>
      <c r="F32" s="13"/>
      <c r="G32" s="13"/>
      <c r="H32" s="13"/>
    </row>
    <row r="33" spans="1:8" ht="12.75">
      <c r="A33" s="13"/>
      <c r="B33" s="13"/>
      <c r="C33" s="13"/>
      <c r="D33" s="13"/>
      <c r="E33" s="13"/>
      <c r="F33" s="13"/>
      <c r="G33" s="13"/>
      <c r="H33" s="13"/>
    </row>
    <row r="34" spans="1:8" ht="12.75">
      <c r="A34" s="13" t="s">
        <v>69</v>
      </c>
      <c r="B34" s="13"/>
      <c r="C34" s="13"/>
      <c r="D34" s="13"/>
      <c r="E34" s="13"/>
      <c r="F34" s="13"/>
      <c r="G34" s="13"/>
      <c r="H34" s="13"/>
    </row>
  </sheetData>
  <sheetProtection/>
  <mergeCells count="1">
    <mergeCell ref="C10:H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K15" sqref="K15"/>
    </sheetView>
  </sheetViews>
  <sheetFormatPr defaultColWidth="9.140625" defaultRowHeight="12.75"/>
  <cols>
    <col min="7" max="7" width="9.28125" style="4" bestFit="1" customWidth="1"/>
  </cols>
  <sheetData>
    <row r="1" spans="1:7" ht="12.75">
      <c r="A1" s="2" t="s">
        <v>507</v>
      </c>
      <c r="G1"/>
    </row>
    <row r="2" spans="1:7" ht="12.75">
      <c r="A2" s="2" t="s">
        <v>508</v>
      </c>
      <c r="G2"/>
    </row>
    <row r="3" spans="1:7" ht="12.75">
      <c r="A3" s="2"/>
      <c r="G3"/>
    </row>
    <row r="4" spans="1:7" ht="12.75">
      <c r="A4" t="s">
        <v>96</v>
      </c>
      <c r="B4" s="5"/>
      <c r="C4" s="5"/>
      <c r="D4" s="5"/>
      <c r="E4" s="5"/>
      <c r="F4" s="5"/>
      <c r="G4" s="5" t="s">
        <v>11</v>
      </c>
    </row>
    <row r="5" spans="1:7" ht="12.75">
      <c r="A5" t="s">
        <v>419</v>
      </c>
      <c r="G5" s="47">
        <v>1</v>
      </c>
    </row>
    <row r="6" spans="1:7" ht="12.75">
      <c r="A6" s="37" t="s">
        <v>420</v>
      </c>
      <c r="G6" s="47">
        <v>0.459</v>
      </c>
    </row>
    <row r="7" ht="12.75">
      <c r="G7" s="135" t="s">
        <v>478</v>
      </c>
    </row>
    <row r="8" spans="1:7" ht="12.75">
      <c r="A8" s="37" t="s">
        <v>421</v>
      </c>
      <c r="G8" s="47">
        <v>0.412</v>
      </c>
    </row>
    <row r="9" ht="12.75">
      <c r="G9" s="135" t="s">
        <v>490</v>
      </c>
    </row>
    <row r="10" spans="1:7" ht="12.75">
      <c r="A10" s="37" t="s">
        <v>422</v>
      </c>
      <c r="G10" s="47">
        <v>0.129</v>
      </c>
    </row>
    <row r="11" ht="12.75">
      <c r="G11" s="135" t="s">
        <v>480</v>
      </c>
    </row>
    <row r="12" ht="12.75">
      <c r="G12" s="138"/>
    </row>
    <row r="13" spans="1:7" ht="12.75">
      <c r="A13" t="s">
        <v>423</v>
      </c>
      <c r="G13" s="47">
        <v>1</v>
      </c>
    </row>
    <row r="14" spans="1:7" ht="12.75">
      <c r="A14" s="37" t="s">
        <v>108</v>
      </c>
      <c r="G14" s="47">
        <v>0.481</v>
      </c>
    </row>
    <row r="15" ht="12.75">
      <c r="G15" s="135" t="s">
        <v>506</v>
      </c>
    </row>
    <row r="16" spans="1:7" ht="12.75">
      <c r="A16" s="37" t="s">
        <v>109</v>
      </c>
      <c r="G16" s="47">
        <v>0.519</v>
      </c>
    </row>
    <row r="17" spans="1:7" ht="12.75">
      <c r="A17" s="5"/>
      <c r="B17" s="5"/>
      <c r="C17" s="5"/>
      <c r="D17" s="5"/>
      <c r="E17" s="5"/>
      <c r="F17" s="5"/>
      <c r="G17" s="136" t="s">
        <v>506</v>
      </c>
    </row>
    <row r="18" ht="12.75">
      <c r="G18" s="47"/>
    </row>
    <row r="19" spans="1:7" ht="12.75">
      <c r="A19" s="13" t="s">
        <v>461</v>
      </c>
      <c r="G19" s="47"/>
    </row>
    <row r="20" spans="1:7" ht="12.75">
      <c r="A20" s="13" t="s">
        <v>462</v>
      </c>
      <c r="G20" s="47"/>
    </row>
    <row r="21" spans="1:7" ht="12.75">
      <c r="A21" s="13" t="s">
        <v>492</v>
      </c>
      <c r="G21"/>
    </row>
    <row r="22" spans="1:7" ht="12.75">
      <c r="A22" s="13" t="s">
        <v>493</v>
      </c>
      <c r="G22"/>
    </row>
    <row r="23" spans="1:7" ht="12.75">
      <c r="A23" s="13" t="s">
        <v>494</v>
      </c>
      <c r="G23"/>
    </row>
    <row r="24" spans="1:7" ht="12.75">
      <c r="A24" s="13" t="s">
        <v>469</v>
      </c>
      <c r="G24"/>
    </row>
    <row r="25" spans="1:7" ht="12.75">
      <c r="A25" s="13"/>
      <c r="G25"/>
    </row>
    <row r="26" spans="1:7" ht="12.75">
      <c r="A26" s="13" t="s">
        <v>470</v>
      </c>
      <c r="G26"/>
    </row>
    <row r="27" spans="1:7" ht="12.75">
      <c r="A27" s="13" t="s">
        <v>471</v>
      </c>
      <c r="G27"/>
    </row>
    <row r="30" ht="12.75">
      <c r="A30" s="131" t="s">
        <v>448</v>
      </c>
    </row>
    <row r="34" s="2" customFormat="1" ht="12.75"/>
    <row r="35" s="2" customFormat="1" ht="12.75"/>
    <row r="38" s="14" customFormat="1" ht="12.75"/>
    <row r="50" s="13" customFormat="1" ht="11.25"/>
    <row r="51" s="13" customFormat="1" ht="11.25"/>
    <row r="52" s="13" customFormat="1" ht="11.25"/>
    <row r="53" s="13" customFormat="1" ht="11.25"/>
    <row r="54" s="13" customFormat="1" ht="11.25"/>
    <row r="55" s="13" customFormat="1" ht="11.25"/>
    <row r="56" s="13" customFormat="1" ht="11.25"/>
    <row r="57" s="13" customFormat="1" ht="11.25"/>
    <row r="58" s="13" customFormat="1" ht="11.25"/>
    <row r="59" s="13" customFormat="1" ht="11.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9"/>
  <sheetViews>
    <sheetView zoomScalePageLayoutView="0" workbookViewId="0" topLeftCell="A1">
      <pane xSplit="6" ySplit="8" topLeftCell="G9" activePane="bottomRight" state="frozen"/>
      <selection pane="topLeft" activeCell="A1" sqref="A1"/>
      <selection pane="topRight" activeCell="G1" sqref="G1"/>
      <selection pane="bottomLeft" activeCell="A9" sqref="A9"/>
      <selection pane="bottomRight" activeCell="G9" sqref="G9"/>
    </sheetView>
  </sheetViews>
  <sheetFormatPr defaultColWidth="9.140625" defaultRowHeight="12.75"/>
  <sheetData>
    <row r="1" spans="1:7" ht="12.75">
      <c r="A1" s="2" t="s">
        <v>449</v>
      </c>
      <c r="G1" s="4"/>
    </row>
    <row r="2" ht="12.75">
      <c r="G2" s="4"/>
    </row>
    <row r="3" spans="1:9" ht="12.75">
      <c r="A3" s="2" t="s">
        <v>417</v>
      </c>
      <c r="B3" s="2"/>
      <c r="C3" s="2"/>
      <c r="D3" s="2"/>
      <c r="E3" s="2"/>
      <c r="F3" s="2"/>
      <c r="G3" s="3"/>
      <c r="H3" s="2"/>
      <c r="I3" s="2"/>
    </row>
    <row r="4" spans="1:9" ht="12.75">
      <c r="A4" s="2" t="s">
        <v>418</v>
      </c>
      <c r="B4" s="2"/>
      <c r="C4" s="2"/>
      <c r="D4" s="2"/>
      <c r="E4" s="2"/>
      <c r="F4" s="2"/>
      <c r="G4" s="3"/>
      <c r="H4" s="2"/>
      <c r="I4" s="2"/>
    </row>
    <row r="5" ht="12.75">
      <c r="G5" s="4"/>
    </row>
    <row r="6" ht="12.75">
      <c r="G6" s="4"/>
    </row>
    <row r="7" spans="1:9" ht="12.75">
      <c r="A7" s="160" t="s">
        <v>40</v>
      </c>
      <c r="B7" s="160"/>
      <c r="C7" s="160"/>
      <c r="D7" s="16"/>
      <c r="E7" s="16"/>
      <c r="F7" s="16"/>
      <c r="G7" s="22" t="s">
        <v>11</v>
      </c>
      <c r="H7" s="22" t="s">
        <v>12</v>
      </c>
      <c r="I7" s="16"/>
    </row>
    <row r="8" spans="1:7" ht="12.75">
      <c r="A8" s="42"/>
      <c r="B8" s="42"/>
      <c r="C8" s="42"/>
      <c r="G8" s="3"/>
    </row>
    <row r="9" spans="1:7" ht="12.75">
      <c r="A9" t="s">
        <v>419</v>
      </c>
      <c r="G9" s="10">
        <v>100</v>
      </c>
    </row>
    <row r="10" spans="1:8" ht="12.75">
      <c r="A10" s="37" t="s">
        <v>420</v>
      </c>
      <c r="G10" s="11">
        <v>46.7</v>
      </c>
      <c r="H10" s="4">
        <v>2.6</v>
      </c>
    </row>
    <row r="11" spans="1:8" ht="12.75">
      <c r="A11" s="37" t="s">
        <v>421</v>
      </c>
      <c r="G11" s="11">
        <v>37.9</v>
      </c>
      <c r="H11" s="4">
        <v>2.2</v>
      </c>
    </row>
    <row r="12" spans="1:8" ht="12.75">
      <c r="A12" s="37" t="s">
        <v>422</v>
      </c>
      <c r="G12" s="11">
        <v>15.4</v>
      </c>
      <c r="H12" s="4">
        <v>1.9</v>
      </c>
    </row>
    <row r="13" spans="7:8" ht="12.75">
      <c r="G13" s="128"/>
      <c r="H13" s="4"/>
    </row>
    <row r="14" spans="1:8" ht="12.75">
      <c r="A14" t="s">
        <v>423</v>
      </c>
      <c r="G14" s="10">
        <v>100</v>
      </c>
      <c r="H14" s="4"/>
    </row>
    <row r="15" spans="1:8" ht="12.75">
      <c r="A15" s="37" t="s">
        <v>108</v>
      </c>
      <c r="G15" s="10">
        <v>53</v>
      </c>
      <c r="H15" s="4">
        <v>3.2</v>
      </c>
    </row>
    <row r="16" spans="1:8" ht="12.75">
      <c r="A16" s="37" t="s">
        <v>109</v>
      </c>
      <c r="G16" s="10">
        <v>47</v>
      </c>
      <c r="H16" s="4">
        <v>3.2</v>
      </c>
    </row>
    <row r="17" ht="12.75">
      <c r="G17" s="129"/>
    </row>
    <row r="18" ht="12.75">
      <c r="G18" s="4"/>
    </row>
    <row r="19" spans="1:9" ht="12.75">
      <c r="A19" s="13" t="s">
        <v>83</v>
      </c>
      <c r="B19" s="13"/>
      <c r="C19" s="13"/>
      <c r="D19" s="13"/>
      <c r="E19" s="13"/>
      <c r="F19" s="13"/>
      <c r="G19" s="40"/>
      <c r="H19" s="13"/>
      <c r="I19" s="13"/>
    </row>
    <row r="20" spans="1:9" ht="12.75">
      <c r="A20" s="13" t="s">
        <v>84</v>
      </c>
      <c r="B20" s="13"/>
      <c r="C20" s="13"/>
      <c r="D20" s="13"/>
      <c r="E20" s="13"/>
      <c r="F20" s="13"/>
      <c r="G20" s="40"/>
      <c r="H20" s="13"/>
      <c r="I20" s="13"/>
    </row>
    <row r="21" spans="1:9" ht="12.75">
      <c r="A21" s="13" t="s">
        <v>424</v>
      </c>
      <c r="B21" s="13"/>
      <c r="C21" s="13"/>
      <c r="D21" s="13"/>
      <c r="E21" s="13"/>
      <c r="F21" s="13"/>
      <c r="G21" s="40"/>
      <c r="H21" s="13"/>
      <c r="I21" s="13"/>
    </row>
    <row r="22" spans="1:9" ht="12.75">
      <c r="A22" s="13" t="s">
        <v>425</v>
      </c>
      <c r="B22" s="13"/>
      <c r="C22" s="13"/>
      <c r="D22" s="13"/>
      <c r="E22" s="13"/>
      <c r="F22" s="13"/>
      <c r="G22" s="40"/>
      <c r="H22" s="13"/>
      <c r="I22" s="13"/>
    </row>
    <row r="23" spans="1:9" ht="12.75">
      <c r="A23" s="13" t="s">
        <v>426</v>
      </c>
      <c r="B23" s="13"/>
      <c r="C23" s="13"/>
      <c r="D23" s="13"/>
      <c r="E23" s="13"/>
      <c r="F23" s="13"/>
      <c r="G23" s="40"/>
      <c r="H23" s="13"/>
      <c r="I23" s="13"/>
    </row>
    <row r="24" spans="1:9" ht="12.75">
      <c r="A24" s="13" t="s">
        <v>427</v>
      </c>
      <c r="B24" s="13"/>
      <c r="C24" s="13"/>
      <c r="D24" s="13"/>
      <c r="E24" s="13"/>
      <c r="F24" s="13"/>
      <c r="G24" s="40"/>
      <c r="H24" s="13"/>
      <c r="I24" s="13"/>
    </row>
    <row r="25" spans="1:9" ht="12.75">
      <c r="A25" s="13"/>
      <c r="B25" s="13"/>
      <c r="C25" s="13"/>
      <c r="D25" s="13"/>
      <c r="E25" s="13"/>
      <c r="F25" s="13"/>
      <c r="G25" s="40"/>
      <c r="H25" s="13"/>
      <c r="I25" s="13"/>
    </row>
    <row r="26" spans="1:9" ht="12.75">
      <c r="A26" s="13" t="s">
        <v>25</v>
      </c>
      <c r="B26" s="13"/>
      <c r="C26" s="13"/>
      <c r="D26" s="13"/>
      <c r="E26" s="13"/>
      <c r="F26" s="13"/>
      <c r="G26" s="40"/>
      <c r="H26" s="13"/>
      <c r="I26" s="13"/>
    </row>
    <row r="27" spans="1:9" ht="12.75">
      <c r="A27" s="13"/>
      <c r="B27" s="13"/>
      <c r="C27" s="13"/>
      <c r="D27" s="13"/>
      <c r="E27" s="13"/>
      <c r="F27" s="13"/>
      <c r="G27" s="40"/>
      <c r="H27" s="13"/>
      <c r="I27" s="13"/>
    </row>
    <row r="28" spans="1:9" ht="12.75">
      <c r="A28" s="13" t="s">
        <v>69</v>
      </c>
      <c r="B28" s="13"/>
      <c r="C28" s="13"/>
      <c r="D28" s="13"/>
      <c r="E28" s="13"/>
      <c r="F28" s="13"/>
      <c r="G28" s="40"/>
      <c r="H28" s="13"/>
      <c r="I28" s="13"/>
    </row>
    <row r="29" ht="12.75">
      <c r="G29" s="4"/>
    </row>
  </sheetData>
  <sheetProtection/>
  <mergeCells count="1">
    <mergeCell ref="A7:C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E2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53.140625" style="0" customWidth="1"/>
    <col min="2" max="5" width="10.140625" style="0" bestFit="1" customWidth="1"/>
  </cols>
  <sheetData>
    <row r="1" ht="12.75">
      <c r="A1" s="2" t="s">
        <v>264</v>
      </c>
    </row>
    <row r="2" ht="12.75">
      <c r="A2" s="2" t="s">
        <v>265</v>
      </c>
    </row>
    <row r="4" spans="1:5" ht="12.75">
      <c r="A4" s="69" t="s">
        <v>240</v>
      </c>
      <c r="B4" s="87">
        <v>1984</v>
      </c>
      <c r="C4" s="87">
        <v>1989</v>
      </c>
      <c r="D4" s="87">
        <v>1994</v>
      </c>
      <c r="E4" s="87">
        <v>1999</v>
      </c>
    </row>
    <row r="5" spans="1:5" ht="12.75">
      <c r="A5" s="18"/>
      <c r="B5" s="23"/>
      <c r="C5" s="23" t="s">
        <v>241</v>
      </c>
      <c r="D5" s="23"/>
      <c r="E5" s="23"/>
    </row>
    <row r="6" spans="1:5" ht="12.75">
      <c r="A6" t="s">
        <v>266</v>
      </c>
      <c r="B6" s="91">
        <v>27967944</v>
      </c>
      <c r="C6" s="91">
        <v>30871346</v>
      </c>
      <c r="D6" s="91">
        <v>33125154</v>
      </c>
      <c r="E6" s="91">
        <v>34459236</v>
      </c>
    </row>
    <row r="7" spans="1:5" ht="12.75">
      <c r="A7" t="s">
        <v>267</v>
      </c>
      <c r="B7" s="1">
        <v>4094565</v>
      </c>
      <c r="C7" s="1">
        <v>3946598</v>
      </c>
      <c r="D7" s="1">
        <v>3844871</v>
      </c>
      <c r="E7" s="1">
        <v>3700889</v>
      </c>
    </row>
    <row r="8" spans="1:5" ht="12.75">
      <c r="A8" s="88"/>
      <c r="B8" s="102"/>
      <c r="C8" s="102" t="s">
        <v>11</v>
      </c>
      <c r="D8" s="102"/>
      <c r="E8" s="89"/>
    </row>
    <row r="9" spans="1:5" ht="12.75">
      <c r="A9" s="67" t="s">
        <v>268</v>
      </c>
      <c r="B9" s="103">
        <v>14.6</v>
      </c>
      <c r="C9" s="104">
        <v>12.8</v>
      </c>
      <c r="D9" s="104">
        <v>11.6</v>
      </c>
      <c r="E9" s="104">
        <v>10.7</v>
      </c>
    </row>
    <row r="10" spans="1:5" ht="12.75">
      <c r="A10" s="67" t="s">
        <v>269</v>
      </c>
      <c r="B10" s="103">
        <v>100</v>
      </c>
      <c r="C10" s="105">
        <v>100</v>
      </c>
      <c r="D10" s="105">
        <v>100</v>
      </c>
      <c r="E10" s="105">
        <v>100</v>
      </c>
    </row>
    <row r="11" spans="1:5" ht="12.75">
      <c r="A11" t="s">
        <v>270</v>
      </c>
      <c r="B11" s="106">
        <v>68.9</v>
      </c>
      <c r="C11" s="106">
        <v>64.5</v>
      </c>
      <c r="D11" s="106">
        <v>57.1</v>
      </c>
      <c r="E11" s="106">
        <v>65.5</v>
      </c>
    </row>
    <row r="12" spans="1:5" ht="12.75">
      <c r="A12" t="s">
        <v>271</v>
      </c>
      <c r="B12" s="106">
        <v>26</v>
      </c>
      <c r="C12" s="106">
        <v>28.4</v>
      </c>
      <c r="D12" s="106">
        <v>36.1</v>
      </c>
      <c r="E12" s="106">
        <v>25.9</v>
      </c>
    </row>
    <row r="13" spans="1:5" ht="12.75">
      <c r="A13" s="5" t="s">
        <v>272</v>
      </c>
      <c r="B13" s="107">
        <v>5.1</v>
      </c>
      <c r="C13" s="107">
        <v>7.1</v>
      </c>
      <c r="D13" s="107">
        <v>6.8</v>
      </c>
      <c r="E13" s="107">
        <v>8.5</v>
      </c>
    </row>
    <row r="15" s="14" customFormat="1" ht="12.75">
      <c r="A15" s="14" t="s">
        <v>273</v>
      </c>
    </row>
    <row r="16" s="14" customFormat="1" ht="12.75">
      <c r="A16" s="14" t="s">
        <v>274</v>
      </c>
    </row>
    <row r="17" s="14" customFormat="1" ht="12.75"/>
    <row r="18" s="14" customFormat="1" ht="12.75">
      <c r="A18" s="14" t="s">
        <v>275</v>
      </c>
    </row>
    <row r="19" s="14" customFormat="1" ht="12.75">
      <c r="A19" s="14" t="s">
        <v>276</v>
      </c>
    </row>
    <row r="20" s="14" customFormat="1" ht="12.75"/>
    <row r="21" s="14" customFormat="1" ht="12.75">
      <c r="A21" s="14" t="s">
        <v>236</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E4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9.7109375" style="0" customWidth="1"/>
    <col min="2" max="2" width="12.421875" style="4" customWidth="1"/>
    <col min="3" max="3" width="12.140625" style="4" customWidth="1"/>
    <col min="4" max="4" width="11.140625" style="4" customWidth="1"/>
    <col min="5" max="5" width="18.421875" style="4" customWidth="1"/>
  </cols>
  <sheetData>
    <row r="1" ht="12.75">
      <c r="A1" s="2" t="s">
        <v>277</v>
      </c>
    </row>
    <row r="2" ht="12.75">
      <c r="A2" s="2" t="s">
        <v>278</v>
      </c>
    </row>
    <row r="3" ht="12.75">
      <c r="A3" s="2"/>
    </row>
    <row r="4" ht="12.75">
      <c r="A4" s="2"/>
    </row>
    <row r="5" spans="1:5" ht="12.75">
      <c r="A5" s="25" t="s">
        <v>279</v>
      </c>
      <c r="B5" s="25" t="s">
        <v>280</v>
      </c>
      <c r="C5" s="25" t="s">
        <v>281</v>
      </c>
      <c r="D5" s="25" t="s">
        <v>282</v>
      </c>
      <c r="E5" s="25"/>
    </row>
    <row r="6" spans="1:5" ht="12.75">
      <c r="A6" s="22" t="s">
        <v>283</v>
      </c>
      <c r="B6" s="22" t="s">
        <v>284</v>
      </c>
      <c r="C6" s="22" t="s">
        <v>285</v>
      </c>
      <c r="D6" s="22" t="s">
        <v>284</v>
      </c>
      <c r="E6" s="22" t="s">
        <v>30</v>
      </c>
    </row>
    <row r="7" spans="1:5" ht="12.75">
      <c r="A7" s="23"/>
      <c r="B7" s="22"/>
      <c r="C7" s="22"/>
      <c r="D7" s="22"/>
      <c r="E7" s="22"/>
    </row>
    <row r="8" spans="1:5" ht="12.75">
      <c r="A8" s="2"/>
      <c r="B8" s="161" t="s">
        <v>11</v>
      </c>
      <c r="C8" s="161"/>
      <c r="D8" s="161"/>
      <c r="E8" s="22" t="s">
        <v>77</v>
      </c>
    </row>
    <row r="9" ht="12.75">
      <c r="A9" s="19">
        <v>1984</v>
      </c>
    </row>
    <row r="10" spans="1:5" ht="12.75">
      <c r="A10" t="s">
        <v>224</v>
      </c>
      <c r="B10" s="10">
        <v>79.4</v>
      </c>
      <c r="C10" s="10">
        <v>15.6</v>
      </c>
      <c r="D10" s="10">
        <v>5</v>
      </c>
      <c r="E10" s="108">
        <v>1219</v>
      </c>
    </row>
    <row r="11" spans="1:5" ht="12.75">
      <c r="A11" t="s">
        <v>225</v>
      </c>
      <c r="B11" s="10">
        <v>70.6</v>
      </c>
      <c r="C11" s="10">
        <v>24.2</v>
      </c>
      <c r="D11" s="10">
        <v>5.2</v>
      </c>
      <c r="E11" s="108">
        <v>1332</v>
      </c>
    </row>
    <row r="12" spans="1:5" ht="12.75">
      <c r="A12" t="s">
        <v>226</v>
      </c>
      <c r="B12" s="10">
        <v>62.7</v>
      </c>
      <c r="C12" s="10">
        <v>30.8</v>
      </c>
      <c r="D12" s="10">
        <v>6.5</v>
      </c>
      <c r="E12" s="108">
        <v>711</v>
      </c>
    </row>
    <row r="13" spans="1:5" ht="12.75">
      <c r="A13" t="s">
        <v>227</v>
      </c>
      <c r="B13" s="10">
        <v>55.8</v>
      </c>
      <c r="C13" s="10">
        <v>40</v>
      </c>
      <c r="D13" s="10">
        <v>4.1</v>
      </c>
      <c r="E13" s="108">
        <v>833</v>
      </c>
    </row>
    <row r="14" spans="1:5" ht="12.75">
      <c r="A14" t="s">
        <v>30</v>
      </c>
      <c r="B14" s="10">
        <v>68.9</v>
      </c>
      <c r="C14" s="10">
        <v>26</v>
      </c>
      <c r="D14" s="10">
        <v>5.1</v>
      </c>
      <c r="E14" s="108">
        <v>4095</v>
      </c>
    </row>
    <row r="15" spans="2:5" ht="12.75">
      <c r="B15" s="10"/>
      <c r="C15" s="10"/>
      <c r="D15" s="10"/>
      <c r="E15" s="108"/>
    </row>
    <row r="16" spans="1:5" ht="12.75">
      <c r="A16" s="19">
        <v>1989</v>
      </c>
      <c r="B16" s="10"/>
      <c r="C16" s="10"/>
      <c r="D16" s="10"/>
      <c r="E16" s="108"/>
    </row>
    <row r="17" spans="1:5" ht="12.75">
      <c r="A17" t="s">
        <v>224</v>
      </c>
      <c r="B17" s="10">
        <v>78.7</v>
      </c>
      <c r="C17" s="10">
        <v>14.5</v>
      </c>
      <c r="D17" s="10">
        <v>6.8</v>
      </c>
      <c r="E17" s="108">
        <v>774</v>
      </c>
    </row>
    <row r="18" spans="1:5" ht="12.75">
      <c r="A18" t="s">
        <v>225</v>
      </c>
      <c r="B18" s="10">
        <v>69.9</v>
      </c>
      <c r="C18" s="10">
        <v>22.5</v>
      </c>
      <c r="D18" s="10">
        <v>7.6</v>
      </c>
      <c r="E18" s="108">
        <v>1338</v>
      </c>
    </row>
    <row r="19" spans="1:5" ht="12.75">
      <c r="A19" t="s">
        <v>226</v>
      </c>
      <c r="B19" s="10">
        <v>57.9</v>
      </c>
      <c r="C19" s="10">
        <v>33.1</v>
      </c>
      <c r="D19" s="10">
        <v>8.9</v>
      </c>
      <c r="E19" s="108">
        <v>954</v>
      </c>
    </row>
    <row r="20" spans="1:5" ht="12.75">
      <c r="A20" t="s">
        <v>227</v>
      </c>
      <c r="B20" s="10">
        <v>50.9</v>
      </c>
      <c r="C20" s="10">
        <v>44.4</v>
      </c>
      <c r="D20" s="10">
        <v>4.7</v>
      </c>
      <c r="E20" s="108">
        <v>880</v>
      </c>
    </row>
    <row r="21" spans="1:5" ht="12.75">
      <c r="A21" t="s">
        <v>30</v>
      </c>
      <c r="B21" s="10">
        <v>64.5</v>
      </c>
      <c r="C21" s="10">
        <v>28.4</v>
      </c>
      <c r="D21" s="10">
        <v>7.1</v>
      </c>
      <c r="E21" s="108">
        <v>3947</v>
      </c>
    </row>
    <row r="22" spans="2:5" ht="12.75">
      <c r="B22" s="10"/>
      <c r="C22" s="10"/>
      <c r="D22" s="10"/>
      <c r="E22" s="108"/>
    </row>
    <row r="23" spans="1:5" ht="12.75">
      <c r="A23" s="19">
        <v>1994</v>
      </c>
      <c r="B23" s="10"/>
      <c r="C23" s="10"/>
      <c r="D23" s="10"/>
      <c r="E23" s="108"/>
    </row>
    <row r="24" spans="1:5" ht="12.75">
      <c r="A24" t="s">
        <v>224</v>
      </c>
      <c r="B24" s="10">
        <v>77.6</v>
      </c>
      <c r="C24" s="10">
        <v>16.4</v>
      </c>
      <c r="D24" s="10">
        <v>6</v>
      </c>
      <c r="E24" s="108">
        <v>746</v>
      </c>
    </row>
    <row r="25" spans="1:5" ht="12.75">
      <c r="A25" t="s">
        <v>225</v>
      </c>
      <c r="B25" s="10">
        <v>61.6</v>
      </c>
      <c r="C25" s="10">
        <v>29.8</v>
      </c>
      <c r="D25" s="10">
        <v>8.6</v>
      </c>
      <c r="E25" s="108">
        <v>1213</v>
      </c>
    </row>
    <row r="26" spans="1:5" ht="12.75">
      <c r="A26" t="s">
        <v>226</v>
      </c>
      <c r="B26" s="10">
        <v>53.1</v>
      </c>
      <c r="C26" s="10">
        <v>39.1</v>
      </c>
      <c r="D26" s="10">
        <v>7.8</v>
      </c>
      <c r="E26" s="108">
        <v>914</v>
      </c>
    </row>
    <row r="27" spans="1:5" ht="12.75">
      <c r="A27" t="s">
        <v>227</v>
      </c>
      <c r="B27" s="10">
        <v>39.4</v>
      </c>
      <c r="C27" s="10">
        <v>56.4</v>
      </c>
      <c r="D27" s="10">
        <v>4.2</v>
      </c>
      <c r="E27" s="108">
        <v>973</v>
      </c>
    </row>
    <row r="28" spans="1:5" ht="12.75">
      <c r="A28" t="s">
        <v>30</v>
      </c>
      <c r="B28" s="10">
        <v>57.1</v>
      </c>
      <c r="C28" s="10">
        <v>36.1</v>
      </c>
      <c r="D28" s="10">
        <v>6.8</v>
      </c>
      <c r="E28" s="108">
        <v>3845</v>
      </c>
    </row>
    <row r="29" spans="2:5" ht="12.75">
      <c r="B29" s="10"/>
      <c r="C29" s="10"/>
      <c r="D29" s="10"/>
      <c r="E29" s="108"/>
    </row>
    <row r="30" spans="1:5" ht="12.75">
      <c r="A30" s="19">
        <v>1999</v>
      </c>
      <c r="B30" s="10"/>
      <c r="C30" s="10"/>
      <c r="D30" s="10"/>
      <c r="E30" s="108"/>
    </row>
    <row r="31" spans="1:5" ht="12.75">
      <c r="A31" t="s">
        <v>224</v>
      </c>
      <c r="B31" s="10">
        <v>80.1</v>
      </c>
      <c r="C31" s="10">
        <v>12.8</v>
      </c>
      <c r="D31" s="10">
        <v>7.1</v>
      </c>
      <c r="E31" s="108">
        <v>558</v>
      </c>
    </row>
    <row r="32" spans="1:5" ht="12.75">
      <c r="A32" t="s">
        <v>225</v>
      </c>
      <c r="B32" s="10">
        <v>75.8</v>
      </c>
      <c r="C32" s="10">
        <v>16.1</v>
      </c>
      <c r="D32" s="10">
        <v>8.1</v>
      </c>
      <c r="E32" s="108">
        <v>1086</v>
      </c>
    </row>
    <row r="33" spans="1:5" ht="12.75">
      <c r="A33" t="s">
        <v>226</v>
      </c>
      <c r="B33" s="10">
        <v>62.2</v>
      </c>
      <c r="C33" s="10">
        <v>28.1</v>
      </c>
      <c r="D33" s="10">
        <v>9.7</v>
      </c>
      <c r="E33" s="108">
        <v>990</v>
      </c>
    </row>
    <row r="34" spans="1:5" ht="12.75">
      <c r="A34" t="s">
        <v>227</v>
      </c>
      <c r="B34" s="10">
        <v>50.6</v>
      </c>
      <c r="C34" s="10">
        <v>40.8</v>
      </c>
      <c r="D34" s="10">
        <v>8.6</v>
      </c>
      <c r="E34" s="108">
        <v>1068</v>
      </c>
    </row>
    <row r="35" spans="1:5" ht="12.75">
      <c r="A35" s="44" t="s">
        <v>30</v>
      </c>
      <c r="B35" s="64">
        <v>65.5</v>
      </c>
      <c r="C35" s="6">
        <v>25.9</v>
      </c>
      <c r="D35" s="64">
        <v>8.5</v>
      </c>
      <c r="E35" s="109">
        <v>3701</v>
      </c>
    </row>
    <row r="36" ht="12.75">
      <c r="A36" s="43"/>
    </row>
    <row r="37" spans="1:5" s="14" customFormat="1" ht="12.75">
      <c r="A37" s="14" t="s">
        <v>273</v>
      </c>
      <c r="B37" s="51"/>
      <c r="C37" s="51"/>
      <c r="D37" s="51"/>
      <c r="E37" s="51"/>
    </row>
    <row r="38" spans="1:5" s="14" customFormat="1" ht="12.75">
      <c r="A38" s="14" t="s">
        <v>286</v>
      </c>
      <c r="B38" s="51"/>
      <c r="C38" s="51"/>
      <c r="D38" s="51"/>
      <c r="E38" s="51"/>
    </row>
    <row r="39" spans="2:5" s="14" customFormat="1" ht="12.75">
      <c r="B39" s="51"/>
      <c r="C39" s="51"/>
      <c r="D39" s="51"/>
      <c r="E39" s="51"/>
    </row>
    <row r="40" spans="1:5" s="14" customFormat="1" ht="12.75">
      <c r="A40" s="14" t="s">
        <v>287</v>
      </c>
      <c r="B40" s="51"/>
      <c r="C40" s="51"/>
      <c r="D40" s="51"/>
      <c r="E40" s="51"/>
    </row>
    <row r="41" spans="1:5" s="14" customFormat="1" ht="12.75">
      <c r="A41" s="14" t="s">
        <v>288</v>
      </c>
      <c r="B41" s="51"/>
      <c r="C41" s="51"/>
      <c r="D41" s="51"/>
      <c r="E41" s="51"/>
    </row>
    <row r="42" spans="2:5" s="14" customFormat="1" ht="12.75">
      <c r="B42" s="51"/>
      <c r="C42" s="51"/>
      <c r="D42" s="51"/>
      <c r="E42" s="51"/>
    </row>
    <row r="43" spans="1:5" s="14" customFormat="1" ht="12.75">
      <c r="A43" s="14" t="s">
        <v>236</v>
      </c>
      <c r="B43" s="51"/>
      <c r="C43" s="51"/>
      <c r="D43" s="51"/>
      <c r="E43" s="51"/>
    </row>
  </sheetData>
  <sheetProtection/>
  <mergeCells count="1">
    <mergeCell ref="B8:D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74.28125" style="0" customWidth="1"/>
    <col min="2" max="2" width="11.28125" style="0" customWidth="1"/>
    <col min="3" max="3" width="11.421875" style="0" customWidth="1"/>
    <col min="4" max="4" width="11.00390625" style="0" customWidth="1"/>
    <col min="5" max="5" width="11.421875" style="0" customWidth="1"/>
  </cols>
  <sheetData>
    <row r="1" ht="12.75">
      <c r="A1" s="2" t="s">
        <v>237</v>
      </c>
    </row>
    <row r="2" ht="12.75">
      <c r="A2" s="2" t="s">
        <v>238</v>
      </c>
    </row>
    <row r="3" ht="12.75">
      <c r="A3" s="2" t="s">
        <v>239</v>
      </c>
    </row>
    <row r="6" spans="1:6" ht="12.75">
      <c r="A6" s="86" t="s">
        <v>240</v>
      </c>
      <c r="B6" s="79">
        <v>1984</v>
      </c>
      <c r="C6" s="79">
        <v>1989</v>
      </c>
      <c r="D6" s="79">
        <v>1994</v>
      </c>
      <c r="E6" s="79">
        <v>1999</v>
      </c>
      <c r="F6" s="18"/>
    </row>
    <row r="7" spans="2:5" ht="12.75">
      <c r="B7" s="7"/>
      <c r="C7" s="7" t="s">
        <v>241</v>
      </c>
      <c r="D7" s="7"/>
      <c r="E7" s="7"/>
    </row>
    <row r="8" spans="1:5" ht="12.75">
      <c r="A8" t="s">
        <v>242</v>
      </c>
      <c r="B8" s="12">
        <v>27967944</v>
      </c>
      <c r="C8" s="12">
        <v>30871346</v>
      </c>
      <c r="D8" s="12">
        <v>33125154</v>
      </c>
      <c r="E8" s="12">
        <v>34459236</v>
      </c>
    </row>
    <row r="9" spans="1:5" ht="12.75">
      <c r="A9" t="s">
        <v>243</v>
      </c>
      <c r="B9" s="12">
        <v>4730434</v>
      </c>
      <c r="C9" s="12">
        <v>4820323</v>
      </c>
      <c r="D9" s="12">
        <v>4911958</v>
      </c>
      <c r="E9" s="12">
        <v>4990968</v>
      </c>
    </row>
    <row r="10" spans="2:5" ht="12.75">
      <c r="B10" s="4"/>
      <c r="C10" s="4" t="s">
        <v>11</v>
      </c>
      <c r="D10" s="4"/>
      <c r="E10" s="4"/>
    </row>
    <row r="11" spans="1:5" ht="12.75">
      <c r="A11" s="14" t="s">
        <v>244</v>
      </c>
      <c r="B11" s="10">
        <v>16.9</v>
      </c>
      <c r="C11" s="10">
        <v>15.6</v>
      </c>
      <c r="D11" s="10">
        <v>14.8</v>
      </c>
      <c r="E11" s="10">
        <v>14.5</v>
      </c>
    </row>
    <row r="12" spans="1:5" ht="12.75">
      <c r="A12" s="14" t="s">
        <v>245</v>
      </c>
      <c r="B12" s="10">
        <v>100</v>
      </c>
      <c r="C12" s="10">
        <v>100</v>
      </c>
      <c r="D12" s="10">
        <v>100</v>
      </c>
      <c r="E12" s="10">
        <v>100</v>
      </c>
    </row>
    <row r="13" spans="1:5" ht="12.75">
      <c r="A13" t="s">
        <v>246</v>
      </c>
      <c r="B13" s="10">
        <v>13.4</v>
      </c>
      <c r="C13" s="10">
        <v>18.1</v>
      </c>
      <c r="D13" s="10">
        <v>21.7</v>
      </c>
      <c r="E13" s="10">
        <v>25.8</v>
      </c>
    </row>
    <row r="14" spans="1:5" ht="12.75">
      <c r="A14" t="s">
        <v>247</v>
      </c>
      <c r="B14" s="10">
        <v>55.4</v>
      </c>
      <c r="C14" s="10">
        <v>60.8</v>
      </c>
      <c r="D14" s="10">
        <v>59</v>
      </c>
      <c r="E14" s="10">
        <v>58.4</v>
      </c>
    </row>
    <row r="15" spans="1:5" ht="12.75">
      <c r="A15" s="5" t="s">
        <v>248</v>
      </c>
      <c r="B15" s="64">
        <v>31.1</v>
      </c>
      <c r="C15" s="64">
        <v>21.1</v>
      </c>
      <c r="D15" s="64">
        <v>19.3</v>
      </c>
      <c r="E15" s="64">
        <v>15.8</v>
      </c>
    </row>
    <row r="17" ht="12.75">
      <c r="A17" t="s">
        <v>231</v>
      </c>
    </row>
    <row r="18" ht="12.75">
      <c r="A18" t="s">
        <v>249</v>
      </c>
    </row>
    <row r="20" ht="12.75">
      <c r="A20" t="s">
        <v>233</v>
      </c>
    </row>
    <row r="21" ht="12.75">
      <c r="A21" t="s">
        <v>234</v>
      </c>
    </row>
    <row r="22" ht="12.75">
      <c r="A22" t="s">
        <v>235</v>
      </c>
    </row>
    <row r="24" ht="12.75">
      <c r="A24" t="s">
        <v>236</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4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14.57421875" style="0" customWidth="1"/>
    <col min="2" max="2" width="3.57421875" style="0" customWidth="1"/>
    <col min="3" max="3" width="10.8515625" style="0" customWidth="1"/>
    <col min="4" max="4" width="18.8515625" style="0" customWidth="1"/>
    <col min="5" max="5" width="20.7109375" style="0" customWidth="1"/>
    <col min="6" max="6" width="2.8515625" style="0" customWidth="1"/>
    <col min="7" max="7" width="18.140625" style="0" customWidth="1"/>
  </cols>
  <sheetData>
    <row r="1" spans="1:2" ht="12.75">
      <c r="A1" s="2" t="s">
        <v>214</v>
      </c>
      <c r="B1" s="2"/>
    </row>
    <row r="2" spans="1:2" ht="12.75">
      <c r="A2" s="2" t="s">
        <v>215</v>
      </c>
      <c r="B2" s="2"/>
    </row>
    <row r="3" spans="1:2" ht="12.75">
      <c r="A3" s="2" t="s">
        <v>216</v>
      </c>
      <c r="B3" s="2"/>
    </row>
    <row r="6" spans="1:7" ht="12.75">
      <c r="A6" s="7"/>
      <c r="B6" s="7"/>
      <c r="C6" s="7" t="s">
        <v>217</v>
      </c>
      <c r="D6" s="7" t="s">
        <v>218</v>
      </c>
      <c r="E6" s="7" t="s">
        <v>219</v>
      </c>
      <c r="F6" s="7"/>
      <c r="G6" s="7"/>
    </row>
    <row r="7" spans="1:7" ht="12.75">
      <c r="A7" s="22" t="s">
        <v>220</v>
      </c>
      <c r="B7" s="22"/>
      <c r="C7" s="6" t="s">
        <v>221</v>
      </c>
      <c r="D7" s="6" t="s">
        <v>222</v>
      </c>
      <c r="E7" s="6" t="s">
        <v>223</v>
      </c>
      <c r="F7" s="6"/>
      <c r="G7" s="6" t="s">
        <v>30</v>
      </c>
    </row>
    <row r="8" spans="3:7" ht="12.75">
      <c r="C8" s="4"/>
      <c r="D8" s="4"/>
      <c r="E8" s="4"/>
      <c r="F8" s="4"/>
      <c r="G8" s="4"/>
    </row>
    <row r="9" spans="3:7" ht="12.75">
      <c r="C9" s="148" t="s">
        <v>11</v>
      </c>
      <c r="D9" s="148"/>
      <c r="E9" s="148"/>
      <c r="F9" s="4"/>
      <c r="G9" s="6" t="s">
        <v>77</v>
      </c>
    </row>
    <row r="10" spans="1:7" ht="12.75">
      <c r="A10" s="19">
        <v>1984</v>
      </c>
      <c r="C10" s="4"/>
      <c r="D10" s="4"/>
      <c r="E10" s="4"/>
      <c r="F10" s="4"/>
      <c r="G10" s="4"/>
    </row>
    <row r="11" spans="1:7" ht="12.75">
      <c r="A11" s="21" t="s">
        <v>224</v>
      </c>
      <c r="C11" s="10">
        <v>14.1</v>
      </c>
      <c r="D11" s="10">
        <v>20.8</v>
      </c>
      <c r="E11" s="10">
        <v>65.1</v>
      </c>
      <c r="F11" s="4"/>
      <c r="G11" s="12">
        <v>1419</v>
      </c>
    </row>
    <row r="12" spans="1:7" ht="12.75">
      <c r="A12" s="21" t="s">
        <v>225</v>
      </c>
      <c r="C12" s="10">
        <v>22.4</v>
      </c>
      <c r="D12" s="10">
        <v>59.1</v>
      </c>
      <c r="E12" s="10">
        <v>18.5</v>
      </c>
      <c r="F12" s="4"/>
      <c r="G12" s="12">
        <v>1717</v>
      </c>
    </row>
    <row r="13" spans="1:7" ht="12.75">
      <c r="A13" s="21" t="s">
        <v>226</v>
      </c>
      <c r="C13" s="10">
        <v>6.7</v>
      </c>
      <c r="D13" s="10">
        <v>80.5</v>
      </c>
      <c r="E13" s="10">
        <v>12.7</v>
      </c>
      <c r="F13" s="4"/>
      <c r="G13" s="12">
        <v>762</v>
      </c>
    </row>
    <row r="14" spans="1:7" ht="12.75">
      <c r="A14" s="21" t="s">
        <v>227</v>
      </c>
      <c r="C14" s="10">
        <v>0</v>
      </c>
      <c r="D14" s="10">
        <v>83.9</v>
      </c>
      <c r="E14" s="10">
        <v>16.1</v>
      </c>
      <c r="F14" s="4"/>
      <c r="G14" s="12">
        <v>833</v>
      </c>
    </row>
    <row r="15" spans="1:7" ht="12.75">
      <c r="A15" s="21" t="s">
        <v>30</v>
      </c>
      <c r="C15" s="10">
        <v>13.4</v>
      </c>
      <c r="D15" s="10">
        <v>55.4</v>
      </c>
      <c r="E15" s="10">
        <v>31.1</v>
      </c>
      <c r="F15" s="4"/>
      <c r="G15" s="12">
        <v>4730</v>
      </c>
    </row>
    <row r="16" spans="3:7" ht="12.75">
      <c r="C16" s="10"/>
      <c r="D16" s="10"/>
      <c r="E16" s="10"/>
      <c r="F16" s="4"/>
      <c r="G16" s="12"/>
    </row>
    <row r="17" spans="1:7" ht="12.75">
      <c r="A17" s="19">
        <v>1989</v>
      </c>
      <c r="C17" s="10"/>
      <c r="D17" s="10"/>
      <c r="E17" s="10"/>
      <c r="F17" s="4"/>
      <c r="G17" s="12"/>
    </row>
    <row r="18" spans="1:7" ht="12.75">
      <c r="A18" s="21" t="s">
        <v>224</v>
      </c>
      <c r="C18" s="10">
        <v>22.9</v>
      </c>
      <c r="D18" s="10">
        <v>21.6</v>
      </c>
      <c r="E18" s="10">
        <v>55.5</v>
      </c>
      <c r="F18" s="4"/>
      <c r="G18" s="12">
        <v>1004</v>
      </c>
    </row>
    <row r="19" spans="1:7" ht="12.75">
      <c r="A19" s="21" t="s">
        <v>225</v>
      </c>
      <c r="C19" s="10">
        <v>30</v>
      </c>
      <c r="D19" s="10">
        <v>52.9</v>
      </c>
      <c r="E19" s="10">
        <v>17.1</v>
      </c>
      <c r="F19" s="4"/>
      <c r="G19" s="12">
        <v>1912</v>
      </c>
    </row>
    <row r="20" spans="1:7" ht="12.75">
      <c r="A20" s="21" t="s">
        <v>226</v>
      </c>
      <c r="C20" s="10">
        <v>6.5</v>
      </c>
      <c r="D20" s="10">
        <v>88.9</v>
      </c>
      <c r="E20" s="10">
        <v>4.6</v>
      </c>
      <c r="F20" s="4"/>
      <c r="G20" s="12">
        <v>1021</v>
      </c>
    </row>
    <row r="21" spans="1:7" ht="12.75">
      <c r="A21" s="21" t="s">
        <v>227</v>
      </c>
      <c r="C21" s="10">
        <v>0.3</v>
      </c>
      <c r="D21" s="10">
        <v>90.1</v>
      </c>
      <c r="E21" s="10">
        <v>9.6</v>
      </c>
      <c r="F21" s="4"/>
      <c r="G21" s="12">
        <v>883</v>
      </c>
    </row>
    <row r="22" spans="1:7" ht="12.75">
      <c r="A22" s="21" t="s">
        <v>30</v>
      </c>
      <c r="C22" s="10">
        <v>18.1</v>
      </c>
      <c r="D22" s="10">
        <v>60.8</v>
      </c>
      <c r="E22" s="10">
        <v>21.1</v>
      </c>
      <c r="F22" s="4"/>
      <c r="G22" s="12">
        <v>4820</v>
      </c>
    </row>
    <row r="23" spans="3:7" ht="12.75">
      <c r="C23" s="10"/>
      <c r="D23" s="10"/>
      <c r="E23" s="10"/>
      <c r="F23" s="4"/>
      <c r="G23" s="12"/>
    </row>
    <row r="24" spans="1:7" ht="12.75">
      <c r="A24" s="19">
        <v>1994</v>
      </c>
      <c r="C24" s="10"/>
      <c r="D24" s="10"/>
      <c r="E24" s="10"/>
      <c r="F24" s="4"/>
      <c r="G24" s="12"/>
    </row>
    <row r="25" spans="1:7" ht="12.75">
      <c r="A25" s="21" t="s">
        <v>224</v>
      </c>
      <c r="C25" s="10">
        <v>24.2</v>
      </c>
      <c r="D25" s="10">
        <v>23.1</v>
      </c>
      <c r="E25" s="10">
        <v>52.7</v>
      </c>
      <c r="F25" s="4"/>
      <c r="G25" s="12">
        <v>984</v>
      </c>
    </row>
    <row r="26" spans="1:7" ht="12.75">
      <c r="A26" s="21" t="s">
        <v>225</v>
      </c>
      <c r="C26" s="10">
        <v>36.7</v>
      </c>
      <c r="D26" s="10">
        <v>49.3</v>
      </c>
      <c r="E26" s="10">
        <v>14</v>
      </c>
      <c r="F26" s="4"/>
      <c r="G26" s="12">
        <v>1916</v>
      </c>
    </row>
    <row r="27" spans="1:7" ht="12.75">
      <c r="A27" s="21" t="s">
        <v>226</v>
      </c>
      <c r="C27" s="10">
        <v>11.9</v>
      </c>
      <c r="D27" s="10">
        <v>81.1</v>
      </c>
      <c r="E27" s="10">
        <v>7</v>
      </c>
      <c r="F27" s="4"/>
      <c r="G27" s="12">
        <v>1037</v>
      </c>
    </row>
    <row r="28" spans="1:7" ht="12.75">
      <c r="A28" s="21" t="s">
        <v>227</v>
      </c>
      <c r="C28" s="10">
        <v>0.2</v>
      </c>
      <c r="D28" s="10">
        <v>90.8</v>
      </c>
      <c r="E28" s="10">
        <v>9</v>
      </c>
      <c r="F28" s="4"/>
      <c r="G28" s="12">
        <v>975</v>
      </c>
    </row>
    <row r="29" spans="1:7" ht="12.75">
      <c r="A29" s="21" t="s">
        <v>30</v>
      </c>
      <c r="C29" s="10">
        <v>21.7</v>
      </c>
      <c r="D29" s="10">
        <v>59</v>
      </c>
      <c r="E29" s="10">
        <v>19.3</v>
      </c>
      <c r="F29" s="4"/>
      <c r="G29" s="12">
        <v>4912</v>
      </c>
    </row>
    <row r="30" spans="3:7" ht="12.75">
      <c r="C30" s="10"/>
      <c r="D30" s="10"/>
      <c r="E30" s="10"/>
      <c r="F30" s="4"/>
      <c r="G30" s="12"/>
    </row>
    <row r="31" spans="1:7" ht="12.75">
      <c r="A31" s="19">
        <v>1999</v>
      </c>
      <c r="C31" s="10"/>
      <c r="D31" s="10"/>
      <c r="E31" s="10"/>
      <c r="F31" s="4"/>
      <c r="G31" s="12"/>
    </row>
    <row r="32" spans="1:7" ht="12.75">
      <c r="A32" s="21" t="s">
        <v>224</v>
      </c>
      <c r="C32" s="10">
        <v>30.6</v>
      </c>
      <c r="D32" s="10">
        <v>21.2</v>
      </c>
      <c r="E32" s="10">
        <v>48.3</v>
      </c>
      <c r="F32" s="4"/>
      <c r="G32" s="12">
        <v>803</v>
      </c>
    </row>
    <row r="33" spans="1:7" ht="12.75">
      <c r="A33" s="21" t="s">
        <v>228</v>
      </c>
      <c r="C33" s="10">
        <v>44.3</v>
      </c>
      <c r="D33" s="10">
        <v>44.4</v>
      </c>
      <c r="E33" s="10">
        <v>11.3</v>
      </c>
      <c r="F33" s="4"/>
      <c r="G33" s="12">
        <v>1951</v>
      </c>
    </row>
    <row r="34" spans="1:7" ht="12.75">
      <c r="A34" s="21" t="s">
        <v>229</v>
      </c>
      <c r="C34" s="10">
        <v>15.2</v>
      </c>
      <c r="D34" s="10">
        <v>78.3</v>
      </c>
      <c r="E34" s="10">
        <v>6.5</v>
      </c>
      <c r="F34" s="4"/>
      <c r="G34" s="12">
        <v>1167</v>
      </c>
    </row>
    <row r="35" spans="1:7" ht="12.75">
      <c r="A35" s="21" t="s">
        <v>230</v>
      </c>
      <c r="C35" s="10">
        <v>0.3</v>
      </c>
      <c r="D35" s="10">
        <v>90.2</v>
      </c>
      <c r="E35" s="10">
        <v>9.6</v>
      </c>
      <c r="F35" s="4"/>
      <c r="G35" s="12">
        <v>1070</v>
      </c>
    </row>
    <row r="36" spans="1:7" ht="12.75">
      <c r="A36" s="84" t="s">
        <v>30</v>
      </c>
      <c r="B36" s="5"/>
      <c r="C36" s="64">
        <v>25.8</v>
      </c>
      <c r="D36" s="64">
        <v>58.4</v>
      </c>
      <c r="E36" s="64">
        <v>15.8</v>
      </c>
      <c r="F36" s="6"/>
      <c r="G36" s="85">
        <v>4991</v>
      </c>
    </row>
    <row r="38" ht="12.75">
      <c r="A38" t="s">
        <v>231</v>
      </c>
    </row>
    <row r="39" ht="12.75">
      <c r="A39" t="s">
        <v>232</v>
      </c>
    </row>
    <row r="41" ht="12.75">
      <c r="A41" t="s">
        <v>233</v>
      </c>
    </row>
    <row r="42" ht="12.75">
      <c r="A42" t="s">
        <v>234</v>
      </c>
    </row>
    <row r="43" ht="12.75">
      <c r="A43" t="s">
        <v>235</v>
      </c>
    </row>
    <row r="45" ht="12.75">
      <c r="A45" t="s">
        <v>236</v>
      </c>
    </row>
  </sheetData>
  <sheetProtection/>
  <mergeCells count="1">
    <mergeCell ref="C9:E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49.7109375" style="0" customWidth="1"/>
    <col min="2" max="2" width="20.00390625" style="0" customWidth="1"/>
    <col min="3" max="3" width="8.140625" style="0" customWidth="1"/>
    <col min="4" max="4" width="20.421875" style="0" customWidth="1"/>
  </cols>
  <sheetData>
    <row r="1" ht="12.75">
      <c r="A1" s="2" t="s">
        <v>310</v>
      </c>
    </row>
    <row r="2" ht="12.75">
      <c r="A2" s="2" t="s">
        <v>311</v>
      </c>
    </row>
    <row r="4" spans="1:5" ht="12.75">
      <c r="A4" s="94"/>
      <c r="B4" s="143">
        <v>1992</v>
      </c>
      <c r="C4" s="143"/>
      <c r="D4" s="143">
        <v>2001</v>
      </c>
      <c r="E4" s="143"/>
    </row>
    <row r="5" spans="1:5" ht="12.75">
      <c r="A5" s="5" t="s">
        <v>312</v>
      </c>
      <c r="B5" s="22" t="s">
        <v>63</v>
      </c>
      <c r="C5" s="22" t="s">
        <v>11</v>
      </c>
      <c r="D5" s="22" t="s">
        <v>63</v>
      </c>
      <c r="E5" s="22" t="s">
        <v>313</v>
      </c>
    </row>
    <row r="6" spans="2:5" ht="12.75">
      <c r="B6" s="3"/>
      <c r="C6" s="3"/>
      <c r="D6" s="3"/>
      <c r="E6" s="4"/>
    </row>
    <row r="7" spans="1:5" ht="12.75">
      <c r="A7" s="14" t="s">
        <v>314</v>
      </c>
      <c r="B7" s="26">
        <v>6463</v>
      </c>
      <c r="C7" s="95">
        <v>100</v>
      </c>
      <c r="D7" s="26">
        <v>10948</v>
      </c>
      <c r="E7" s="95">
        <v>100</v>
      </c>
    </row>
    <row r="8" spans="1:5" ht="12.75">
      <c r="A8" t="s">
        <v>315</v>
      </c>
      <c r="B8" s="108">
        <v>2106</v>
      </c>
      <c r="C8" s="95">
        <v>33</v>
      </c>
      <c r="D8" s="108">
        <v>2991</v>
      </c>
      <c r="E8" s="95">
        <v>27</v>
      </c>
    </row>
    <row r="9" spans="1:5" ht="12.75">
      <c r="A9" t="s">
        <v>316</v>
      </c>
      <c r="B9" s="108">
        <v>2072</v>
      </c>
      <c r="C9" s="95">
        <v>32</v>
      </c>
      <c r="D9" s="108">
        <v>3719</v>
      </c>
      <c r="E9" s="95">
        <v>34</v>
      </c>
    </row>
    <row r="10" spans="1:5" ht="12.75">
      <c r="A10" t="s">
        <v>317</v>
      </c>
      <c r="B10" s="108">
        <v>1323</v>
      </c>
      <c r="C10" s="95">
        <v>20</v>
      </c>
      <c r="D10" s="108">
        <v>1875</v>
      </c>
      <c r="E10" s="95">
        <v>17</v>
      </c>
    </row>
    <row r="11" spans="1:5" ht="12.75">
      <c r="A11" t="s">
        <v>318</v>
      </c>
      <c r="B11" s="108">
        <v>244</v>
      </c>
      <c r="C11" s="95">
        <v>4</v>
      </c>
      <c r="D11" s="108">
        <v>294</v>
      </c>
      <c r="E11" s="95">
        <v>3</v>
      </c>
    </row>
    <row r="12" spans="1:5" ht="12.75">
      <c r="A12" t="s">
        <v>319</v>
      </c>
      <c r="B12" s="108">
        <v>436</v>
      </c>
      <c r="C12" s="95">
        <v>7</v>
      </c>
      <c r="D12" s="108">
        <v>1191</v>
      </c>
      <c r="E12" s="95">
        <v>11</v>
      </c>
    </row>
    <row r="13" spans="1:5" ht="12.75">
      <c r="A13" s="5" t="s">
        <v>320</v>
      </c>
      <c r="B13" s="109">
        <v>282</v>
      </c>
      <c r="C13" s="96">
        <v>4</v>
      </c>
      <c r="D13" s="109">
        <v>878</v>
      </c>
      <c r="E13" s="96">
        <v>8</v>
      </c>
    </row>
    <row r="15" ht="12.75">
      <c r="A15" s="14" t="s">
        <v>321</v>
      </c>
    </row>
    <row r="16" ht="12.75">
      <c r="A16" s="14"/>
    </row>
    <row r="17" ht="12.75">
      <c r="A17" s="14" t="s">
        <v>25</v>
      </c>
    </row>
    <row r="18" ht="12.75">
      <c r="A18" s="14"/>
    </row>
    <row r="19" ht="12.75">
      <c r="A19" s="14" t="s">
        <v>69</v>
      </c>
    </row>
  </sheetData>
  <sheetProtection/>
  <mergeCells count="2">
    <mergeCell ref="B4:C4"/>
    <mergeCell ref="D4:E4"/>
  </mergeCells>
  <printOptions/>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35"/>
  <sheetViews>
    <sheetView zoomScalePageLayoutView="0" workbookViewId="0" topLeftCell="A3">
      <pane xSplit="1" ySplit="3" topLeftCell="B6" activePane="bottomRight" state="frozen"/>
      <selection pane="topLeft" activeCell="A3" sqref="A3"/>
      <selection pane="topRight" activeCell="B3" sqref="B3"/>
      <selection pane="bottomLeft" activeCell="A6" sqref="A6"/>
      <selection pane="bottomRight" activeCell="B6" sqref="B6"/>
    </sheetView>
  </sheetViews>
  <sheetFormatPr defaultColWidth="9.140625" defaultRowHeight="12.75"/>
  <cols>
    <col min="1" max="1" width="45.421875" style="0" customWidth="1"/>
    <col min="2" max="2" width="19.7109375" style="0" customWidth="1"/>
  </cols>
  <sheetData>
    <row r="1" ht="12.75">
      <c r="A1" s="2" t="s">
        <v>322</v>
      </c>
    </row>
    <row r="2" ht="12.75">
      <c r="A2" s="2" t="s">
        <v>323</v>
      </c>
    </row>
    <row r="4" spans="1:2" ht="12.75">
      <c r="A4" s="86" t="s">
        <v>96</v>
      </c>
      <c r="B4" s="86" t="s">
        <v>63</v>
      </c>
    </row>
    <row r="6" spans="1:2" ht="12.75">
      <c r="A6" s="14" t="s">
        <v>30</v>
      </c>
      <c r="B6" s="111">
        <v>10948</v>
      </c>
    </row>
    <row r="7" spans="1:2" ht="12.75">
      <c r="A7" s="67" t="s">
        <v>324</v>
      </c>
      <c r="B7" s="97"/>
    </row>
    <row r="8" spans="1:2" ht="12.75">
      <c r="A8" t="s">
        <v>325</v>
      </c>
      <c r="B8" s="112">
        <v>11032</v>
      </c>
    </row>
    <row r="9" spans="1:2" ht="12.75">
      <c r="A9" t="s">
        <v>326</v>
      </c>
      <c r="B9" s="112">
        <v>13081</v>
      </c>
    </row>
    <row r="10" spans="1:2" ht="12.75">
      <c r="A10" t="s">
        <v>327</v>
      </c>
      <c r="B10" s="112">
        <v>8449</v>
      </c>
    </row>
    <row r="11" spans="1:2" ht="12.75">
      <c r="A11" t="s">
        <v>9</v>
      </c>
      <c r="B11" s="112">
        <v>9031</v>
      </c>
    </row>
    <row r="12" ht="12.75">
      <c r="B12" s="112"/>
    </row>
    <row r="13" spans="1:2" ht="12.75">
      <c r="A13" s="67" t="s">
        <v>328</v>
      </c>
      <c r="B13" s="97"/>
    </row>
    <row r="14" spans="1:2" ht="12.75">
      <c r="A14" t="s">
        <v>135</v>
      </c>
      <c r="B14" s="112">
        <v>8466</v>
      </c>
    </row>
    <row r="15" spans="1:2" ht="12.75">
      <c r="A15" t="s">
        <v>329</v>
      </c>
      <c r="B15" s="112">
        <v>46810</v>
      </c>
    </row>
    <row r="16" ht="12.75">
      <c r="B16" s="112"/>
    </row>
    <row r="17" spans="1:2" ht="12.75">
      <c r="A17" s="67" t="s">
        <v>330</v>
      </c>
      <c r="B17" s="97"/>
    </row>
    <row r="18" spans="1:2" ht="12.75">
      <c r="A18" t="s">
        <v>32</v>
      </c>
      <c r="B18" s="112">
        <v>14692</v>
      </c>
    </row>
    <row r="19" spans="1:2" ht="12.75">
      <c r="A19" t="s">
        <v>33</v>
      </c>
      <c r="B19" s="112">
        <v>11249</v>
      </c>
    </row>
    <row r="20" spans="1:2" ht="12.75">
      <c r="A20" t="s">
        <v>34</v>
      </c>
      <c r="B20" s="112">
        <v>10152</v>
      </c>
    </row>
    <row r="21" spans="1:2" ht="12.75">
      <c r="A21" t="s">
        <v>35</v>
      </c>
      <c r="B21" s="112">
        <v>8855</v>
      </c>
    </row>
    <row r="22" ht="12.75">
      <c r="B22" s="112"/>
    </row>
    <row r="23" spans="1:2" ht="12.75">
      <c r="A23" s="67" t="s">
        <v>331</v>
      </c>
      <c r="B23" s="97"/>
    </row>
    <row r="24" spans="1:2" ht="12.75">
      <c r="A24" s="19">
        <v>0</v>
      </c>
      <c r="B24" s="112">
        <v>3837</v>
      </c>
    </row>
    <row r="25" spans="1:2" ht="12.75">
      <c r="A25" s="98" t="s">
        <v>332</v>
      </c>
      <c r="B25" s="112">
        <v>6685</v>
      </c>
    </row>
    <row r="26" spans="1:2" ht="12.75">
      <c r="A26" s="98" t="s">
        <v>333</v>
      </c>
      <c r="B26" s="112">
        <v>11878</v>
      </c>
    </row>
    <row r="27" spans="1:2" ht="12.75">
      <c r="A27" s="63" t="s">
        <v>334</v>
      </c>
      <c r="B27" s="92">
        <v>15784</v>
      </c>
    </row>
    <row r="28" spans="1:2" ht="12.75">
      <c r="A28" s="19"/>
      <c r="B28" s="93"/>
    </row>
    <row r="29" s="14" customFormat="1" ht="12.75">
      <c r="A29" s="14" t="s">
        <v>335</v>
      </c>
    </row>
    <row r="30" s="14" customFormat="1" ht="12.75">
      <c r="A30" s="14" t="s">
        <v>336</v>
      </c>
    </row>
    <row r="31" s="14" customFormat="1" ht="12.75">
      <c r="A31" s="14" t="s">
        <v>337</v>
      </c>
    </row>
    <row r="32" s="14" customFormat="1" ht="12.75"/>
    <row r="33" s="14" customFormat="1" ht="12.75">
      <c r="A33" s="14" t="s">
        <v>25</v>
      </c>
    </row>
    <row r="34" s="14" customFormat="1" ht="12.75"/>
    <row r="35" s="14" customFormat="1" ht="12.75">
      <c r="A35" s="14" t="s">
        <v>69</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140625" defaultRowHeight="12.75"/>
  <cols>
    <col min="1" max="1" width="36.57421875" style="0" customWidth="1"/>
    <col min="2" max="2" width="9.8515625" style="0" customWidth="1"/>
    <col min="5" max="5" width="11.28125" style="0" customWidth="1"/>
  </cols>
  <sheetData>
    <row r="1" ht="12.75">
      <c r="A1" s="2" t="s">
        <v>338</v>
      </c>
    </row>
    <row r="2" spans="1:3" ht="12.75">
      <c r="A2" s="2" t="s">
        <v>339</v>
      </c>
      <c r="C2" s="2"/>
    </row>
    <row r="5" spans="1:6" ht="12.75">
      <c r="A5" s="69" t="s">
        <v>312</v>
      </c>
      <c r="B5" s="69"/>
      <c r="C5" s="79" t="s">
        <v>74</v>
      </c>
      <c r="D5" s="79" t="s">
        <v>75</v>
      </c>
      <c r="E5" s="79" t="s">
        <v>76</v>
      </c>
      <c r="F5" s="18"/>
    </row>
    <row r="6" spans="1:6" ht="12.75">
      <c r="A6" s="18"/>
      <c r="B6" s="18"/>
      <c r="C6" s="7"/>
      <c r="D6" s="7"/>
      <c r="E6" s="7"/>
      <c r="F6" s="18"/>
    </row>
    <row r="7" spans="3:5" ht="12.75">
      <c r="C7" s="140" t="s">
        <v>63</v>
      </c>
      <c r="D7" s="140"/>
      <c r="E7" s="140"/>
    </row>
    <row r="8" spans="1:5" ht="12.75">
      <c r="A8" t="s">
        <v>30</v>
      </c>
      <c r="C8" s="26">
        <v>8207</v>
      </c>
      <c r="D8" s="26">
        <v>12090</v>
      </c>
      <c r="E8" s="26">
        <v>18353</v>
      </c>
    </row>
    <row r="9" spans="1:5" ht="12.75">
      <c r="A9" s="19" t="s">
        <v>14</v>
      </c>
      <c r="C9" s="108">
        <v>2454</v>
      </c>
      <c r="D9" s="108">
        <v>3403</v>
      </c>
      <c r="E9" s="108">
        <v>3917</v>
      </c>
    </row>
    <row r="10" spans="1:5" ht="12.75">
      <c r="A10" s="19" t="s">
        <v>340</v>
      </c>
      <c r="C10" s="108">
        <v>3352</v>
      </c>
      <c r="D10" s="108">
        <v>4178</v>
      </c>
      <c r="E10" s="108">
        <v>3832</v>
      </c>
    </row>
    <row r="11" spans="1:5" ht="12.75">
      <c r="A11" s="43" t="s">
        <v>341</v>
      </c>
      <c r="C11" s="108">
        <v>516</v>
      </c>
      <c r="D11" s="108">
        <v>1942</v>
      </c>
      <c r="E11" s="108">
        <v>6968</v>
      </c>
    </row>
    <row r="12" spans="1:5" ht="12.75">
      <c r="A12" s="19" t="s">
        <v>15</v>
      </c>
      <c r="C12" s="108">
        <v>147</v>
      </c>
      <c r="D12" s="21">
        <v>316</v>
      </c>
      <c r="E12" s="108">
        <v>803</v>
      </c>
    </row>
    <row r="13" spans="1:5" ht="12.75">
      <c r="A13" s="43" t="s">
        <v>19</v>
      </c>
      <c r="C13" s="108">
        <v>1169</v>
      </c>
      <c r="D13" s="108">
        <v>1301</v>
      </c>
      <c r="E13" s="108">
        <v>957</v>
      </c>
    </row>
    <row r="14" spans="1:5" ht="12.75">
      <c r="A14" s="63" t="s">
        <v>342</v>
      </c>
      <c r="B14" s="5"/>
      <c r="C14" s="109">
        <v>569</v>
      </c>
      <c r="D14" s="84">
        <v>950</v>
      </c>
      <c r="E14" s="109">
        <v>1876</v>
      </c>
    </row>
    <row r="16" ht="12.75">
      <c r="A16" t="s">
        <v>343</v>
      </c>
    </row>
    <row r="18" ht="12.75">
      <c r="A18" t="s">
        <v>25</v>
      </c>
    </row>
    <row r="20" ht="12.75">
      <c r="A20" t="s">
        <v>69</v>
      </c>
    </row>
  </sheetData>
  <sheetProtection/>
  <mergeCells count="1">
    <mergeCell ref="C7:E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63.57421875" style="0" bestFit="1" customWidth="1"/>
  </cols>
  <sheetData>
    <row r="1" spans="1:19" ht="12.75">
      <c r="A1" s="2" t="s">
        <v>174</v>
      </c>
      <c r="B1" s="14"/>
      <c r="C1" s="14"/>
      <c r="D1" s="14"/>
      <c r="E1" s="14"/>
      <c r="F1" s="14"/>
      <c r="G1" s="14"/>
      <c r="H1" s="14"/>
      <c r="I1" s="14"/>
      <c r="J1" s="14"/>
      <c r="K1" s="14"/>
      <c r="L1" s="14"/>
      <c r="M1" s="14"/>
      <c r="N1" s="14"/>
      <c r="O1" s="14"/>
      <c r="P1" s="14"/>
      <c r="Q1" s="14"/>
      <c r="R1" s="14"/>
      <c r="S1" s="14"/>
    </row>
    <row r="2" spans="1:19" ht="12.75">
      <c r="A2" s="2" t="s">
        <v>175</v>
      </c>
      <c r="B2" s="14"/>
      <c r="C2" s="14"/>
      <c r="D2" s="14"/>
      <c r="E2" s="14"/>
      <c r="F2" s="14"/>
      <c r="G2" s="14"/>
      <c r="H2" s="14"/>
      <c r="I2" s="14"/>
      <c r="J2" s="14"/>
      <c r="K2" s="14"/>
      <c r="L2" s="14"/>
      <c r="M2" s="14"/>
      <c r="N2" s="14"/>
      <c r="O2" s="14"/>
      <c r="P2" s="14"/>
      <c r="Q2" s="14"/>
      <c r="R2" s="14"/>
      <c r="S2" s="14"/>
    </row>
    <row r="3" spans="1:19" ht="12.75">
      <c r="A3" s="14"/>
      <c r="B3" s="14"/>
      <c r="C3" s="14"/>
      <c r="D3" s="14"/>
      <c r="E3" s="14"/>
      <c r="F3" s="14"/>
      <c r="G3" s="14"/>
      <c r="H3" s="14"/>
      <c r="I3" s="14"/>
      <c r="J3" s="14"/>
      <c r="K3" s="14"/>
      <c r="L3" s="14"/>
      <c r="M3" s="14"/>
      <c r="N3" s="14"/>
      <c r="O3" s="14"/>
      <c r="P3" s="14"/>
      <c r="Q3" s="14"/>
      <c r="R3" s="14"/>
      <c r="S3" s="14"/>
    </row>
    <row r="4" spans="1:19" ht="12.75">
      <c r="A4" s="14"/>
      <c r="B4" s="14"/>
      <c r="C4" s="14"/>
      <c r="D4" s="14"/>
      <c r="E4" s="14"/>
      <c r="F4" s="14"/>
      <c r="G4" s="14"/>
      <c r="H4" s="14"/>
      <c r="I4" s="14"/>
      <c r="J4" s="14"/>
      <c r="K4" s="14"/>
      <c r="L4" s="14"/>
      <c r="M4" s="14"/>
      <c r="N4" s="14"/>
      <c r="O4" s="14"/>
      <c r="P4" s="14"/>
      <c r="Q4" s="14"/>
      <c r="R4" s="14"/>
      <c r="S4" s="14"/>
    </row>
    <row r="5" spans="1:19" ht="12.75">
      <c r="A5" s="16" t="s">
        <v>176</v>
      </c>
      <c r="B5" s="22">
        <v>1992</v>
      </c>
      <c r="C5" s="22"/>
      <c r="D5" s="22">
        <v>1993</v>
      </c>
      <c r="E5" s="22"/>
      <c r="F5" s="22">
        <v>1994</v>
      </c>
      <c r="G5" s="22"/>
      <c r="H5" s="22">
        <v>1995</v>
      </c>
      <c r="I5" s="22"/>
      <c r="J5" s="22">
        <v>1996</v>
      </c>
      <c r="K5" s="22"/>
      <c r="L5" s="22">
        <v>1997</v>
      </c>
      <c r="M5" s="22"/>
      <c r="N5" s="22">
        <v>1998</v>
      </c>
      <c r="O5" s="22"/>
      <c r="P5" s="22">
        <v>1999</v>
      </c>
      <c r="Q5" s="22"/>
      <c r="R5" s="22">
        <v>2000</v>
      </c>
      <c r="S5" s="22"/>
    </row>
    <row r="6" spans="1:19" ht="12.75">
      <c r="A6" s="23"/>
      <c r="B6" s="23"/>
      <c r="C6" s="23"/>
      <c r="D6" s="23"/>
      <c r="E6" s="23"/>
      <c r="F6" s="23"/>
      <c r="G6" s="23"/>
      <c r="H6" s="23"/>
      <c r="I6" s="23"/>
      <c r="J6" s="23"/>
      <c r="K6" s="23"/>
      <c r="L6" s="23"/>
      <c r="M6" s="23"/>
      <c r="N6" s="23"/>
      <c r="O6" s="23"/>
      <c r="P6" s="23"/>
      <c r="Q6" s="23"/>
      <c r="R6" s="23"/>
      <c r="S6" s="49"/>
    </row>
    <row r="7" spans="1:19" ht="12.75">
      <c r="A7" s="50"/>
      <c r="B7" s="144" t="s">
        <v>11</v>
      </c>
      <c r="C7" s="145"/>
      <c r="D7" s="145"/>
      <c r="E7" s="145"/>
      <c r="F7" s="145"/>
      <c r="G7" s="145"/>
      <c r="H7" s="145"/>
      <c r="I7" s="145"/>
      <c r="J7" s="145"/>
      <c r="K7" s="145"/>
      <c r="L7" s="145"/>
      <c r="M7" s="145"/>
      <c r="N7" s="145"/>
      <c r="O7" s="145"/>
      <c r="P7" s="145"/>
      <c r="Q7" s="145"/>
      <c r="R7" s="145"/>
      <c r="S7" s="145"/>
    </row>
    <row r="8" spans="1:19" ht="12.75">
      <c r="A8" s="14"/>
      <c r="B8" s="23"/>
      <c r="C8" s="23"/>
      <c r="D8" s="23"/>
      <c r="E8" s="23"/>
      <c r="F8" s="23"/>
      <c r="G8" s="23"/>
      <c r="H8" s="23"/>
      <c r="I8" s="23"/>
      <c r="J8" s="23"/>
      <c r="K8" s="23"/>
      <c r="L8" s="23"/>
      <c r="M8" s="23"/>
      <c r="N8" s="23"/>
      <c r="O8" s="23"/>
      <c r="P8" s="23"/>
      <c r="Q8" s="23"/>
      <c r="R8" s="23"/>
      <c r="S8" s="51"/>
    </row>
    <row r="9" spans="1:19" ht="12.75">
      <c r="A9" s="14"/>
      <c r="B9" s="23"/>
      <c r="C9" s="23" t="s">
        <v>12</v>
      </c>
      <c r="D9" s="23"/>
      <c r="E9" s="23" t="s">
        <v>12</v>
      </c>
      <c r="F9" s="23"/>
      <c r="G9" s="23" t="s">
        <v>12</v>
      </c>
      <c r="H9" s="23"/>
      <c r="I9" s="23" t="s">
        <v>12</v>
      </c>
      <c r="J9" s="23"/>
      <c r="K9" s="23" t="s">
        <v>12</v>
      </c>
      <c r="L9" s="23"/>
      <c r="M9" s="23" t="s">
        <v>12</v>
      </c>
      <c r="N9" s="23"/>
      <c r="O9" s="23" t="s">
        <v>12</v>
      </c>
      <c r="P9" s="23"/>
      <c r="Q9" s="23" t="s">
        <v>12</v>
      </c>
      <c r="R9" s="23"/>
      <c r="S9" s="51" t="s">
        <v>12</v>
      </c>
    </row>
    <row r="10" spans="1:19" ht="12.75">
      <c r="A10" s="14" t="s">
        <v>177</v>
      </c>
      <c r="B10" s="51">
        <v>3.1</v>
      </c>
      <c r="C10" s="51">
        <v>0.2</v>
      </c>
      <c r="D10" s="51">
        <v>2.6</v>
      </c>
      <c r="E10" s="51">
        <v>0.2</v>
      </c>
      <c r="F10" s="51">
        <v>2.6</v>
      </c>
      <c r="G10" s="51">
        <v>0.3</v>
      </c>
      <c r="H10" s="51">
        <v>2.6</v>
      </c>
      <c r="I10" s="51">
        <v>0.2</v>
      </c>
      <c r="J10" s="51">
        <v>2.3</v>
      </c>
      <c r="K10" s="51">
        <v>0.2</v>
      </c>
      <c r="L10" s="51">
        <v>2.4</v>
      </c>
      <c r="M10" s="51">
        <v>0.2</v>
      </c>
      <c r="N10" s="51">
        <v>2.4</v>
      </c>
      <c r="O10" s="51">
        <v>0.2</v>
      </c>
      <c r="P10" s="51">
        <v>2.8</v>
      </c>
      <c r="Q10" s="51">
        <v>0.2</v>
      </c>
      <c r="R10" s="51">
        <v>2.9</v>
      </c>
      <c r="S10" s="51">
        <v>0.2</v>
      </c>
    </row>
    <row r="11" spans="1:19" ht="12.75">
      <c r="A11" s="14"/>
      <c r="B11" s="51"/>
      <c r="C11" s="51"/>
      <c r="D11" s="51"/>
      <c r="E11" s="51"/>
      <c r="F11" s="51"/>
      <c r="G11" s="51"/>
      <c r="H11" s="51"/>
      <c r="I11" s="51"/>
      <c r="J11" s="51"/>
      <c r="K11" s="51"/>
      <c r="L11" s="51"/>
      <c r="M11" s="51"/>
      <c r="N11" s="51"/>
      <c r="O11" s="51"/>
      <c r="P11" s="51"/>
      <c r="Q11" s="51"/>
      <c r="R11" s="51"/>
      <c r="S11" s="51"/>
    </row>
    <row r="12" spans="1:19" ht="12.75">
      <c r="A12" s="14" t="s">
        <v>178</v>
      </c>
      <c r="B12" s="51">
        <v>9.8</v>
      </c>
      <c r="C12" s="51">
        <v>0.4</v>
      </c>
      <c r="D12" s="51">
        <v>9.1</v>
      </c>
      <c r="E12" s="51">
        <v>0.5</v>
      </c>
      <c r="F12" s="51">
        <v>7.6</v>
      </c>
      <c r="G12" s="51">
        <v>0.3</v>
      </c>
      <c r="H12" s="51">
        <v>6.8</v>
      </c>
      <c r="I12" s="51">
        <v>0.4</v>
      </c>
      <c r="J12" s="51">
        <v>5.5</v>
      </c>
      <c r="K12" s="51">
        <v>0.3</v>
      </c>
      <c r="L12" s="51">
        <v>4.8</v>
      </c>
      <c r="M12" s="51">
        <v>0.3</v>
      </c>
      <c r="N12" s="51">
        <v>4.4</v>
      </c>
      <c r="O12" s="51">
        <v>0.3</v>
      </c>
      <c r="P12" s="51">
        <v>4.7</v>
      </c>
      <c r="Q12" s="51">
        <v>0.3</v>
      </c>
      <c r="R12" s="51">
        <v>4.8</v>
      </c>
      <c r="S12" s="51">
        <v>0.3</v>
      </c>
    </row>
    <row r="13" spans="2:19" ht="12.75">
      <c r="B13" s="4"/>
      <c r="C13" s="4"/>
      <c r="D13" s="4"/>
      <c r="E13" s="4"/>
      <c r="F13" s="4"/>
      <c r="G13" s="4"/>
      <c r="H13" s="4"/>
      <c r="I13" s="4"/>
      <c r="J13" s="4"/>
      <c r="K13" s="4"/>
      <c r="L13" s="4"/>
      <c r="M13" s="4"/>
      <c r="N13" s="4"/>
      <c r="O13" s="4"/>
      <c r="P13" s="4"/>
      <c r="Q13" s="4"/>
      <c r="R13" s="4"/>
      <c r="S13" s="4"/>
    </row>
    <row r="14" spans="2:19" ht="12.75">
      <c r="B14" s="4"/>
      <c r="C14" s="4"/>
      <c r="D14" s="4"/>
      <c r="E14" s="4"/>
      <c r="F14" s="4"/>
      <c r="G14" s="4"/>
      <c r="H14" s="4"/>
      <c r="I14" s="4"/>
      <c r="J14" s="4"/>
      <c r="K14" s="4"/>
      <c r="L14" s="4"/>
      <c r="M14" s="4"/>
      <c r="N14" s="4"/>
      <c r="O14" s="4"/>
      <c r="P14" s="4"/>
      <c r="Q14" s="4"/>
      <c r="R14" s="4"/>
      <c r="S14" s="4"/>
    </row>
    <row r="15" spans="1:19" ht="12.75">
      <c r="A15" s="52" t="s">
        <v>179</v>
      </c>
      <c r="B15" s="52"/>
      <c r="C15" s="52"/>
      <c r="D15" s="52"/>
      <c r="E15" s="52"/>
      <c r="F15" s="52"/>
      <c r="G15" s="52"/>
      <c r="H15" s="52"/>
      <c r="I15" s="52"/>
      <c r="J15" s="52"/>
      <c r="K15" s="52"/>
      <c r="L15" s="52"/>
      <c r="M15" s="52"/>
      <c r="N15" s="52"/>
      <c r="O15" s="52"/>
      <c r="P15" s="52"/>
      <c r="Q15" s="52"/>
      <c r="R15" s="52"/>
      <c r="S15" s="52"/>
    </row>
    <row r="16" spans="1:19" ht="12.75">
      <c r="A16" s="52"/>
      <c r="B16" s="52"/>
      <c r="C16" s="52"/>
      <c r="D16" s="52"/>
      <c r="E16" s="52"/>
      <c r="F16" s="52"/>
      <c r="G16" s="52"/>
      <c r="H16" s="52"/>
      <c r="I16" s="52"/>
      <c r="J16" s="52"/>
      <c r="K16" s="52"/>
      <c r="L16" s="52"/>
      <c r="M16" s="52"/>
      <c r="N16" s="52"/>
      <c r="O16" s="52"/>
      <c r="P16" s="52"/>
      <c r="Q16" s="52"/>
      <c r="R16" s="52"/>
      <c r="S16" s="52"/>
    </row>
    <row r="17" spans="1:19" ht="12.75">
      <c r="A17" s="52" t="s">
        <v>180</v>
      </c>
      <c r="B17" s="52"/>
      <c r="C17" s="52"/>
      <c r="D17" s="52"/>
      <c r="E17" s="52"/>
      <c r="F17" s="52"/>
      <c r="G17" s="52"/>
      <c r="H17" s="52"/>
      <c r="I17" s="52"/>
      <c r="J17" s="52"/>
      <c r="K17" s="52"/>
      <c r="L17" s="52"/>
      <c r="M17" s="52"/>
      <c r="N17" s="52"/>
      <c r="O17" s="52"/>
      <c r="P17" s="52"/>
      <c r="Q17" s="52"/>
      <c r="R17" s="52"/>
      <c r="S17" s="52"/>
    </row>
  </sheetData>
  <sheetProtection/>
  <mergeCells count="1">
    <mergeCell ref="B7:S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S2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15.28125" style="0" customWidth="1"/>
    <col min="2" max="2" width="6.140625" style="21" customWidth="1"/>
    <col min="3" max="3" width="5.421875" style="0" customWidth="1"/>
    <col min="4" max="4" width="5.7109375" style="0" customWidth="1"/>
    <col min="5" max="5" width="6.00390625" style="0" customWidth="1"/>
    <col min="6" max="6" width="5.57421875" style="0" customWidth="1"/>
    <col min="7" max="7" width="4.28125" style="0" customWidth="1"/>
    <col min="8" max="8" width="5.140625" style="0" customWidth="1"/>
    <col min="9" max="9" width="5.00390625" style="0" customWidth="1"/>
    <col min="10" max="10" width="6.00390625" style="0" customWidth="1"/>
    <col min="11" max="11" width="5.421875" style="0" customWidth="1"/>
    <col min="12" max="12" width="5.57421875" style="0" customWidth="1"/>
    <col min="13" max="13" width="5.28125" style="4" customWidth="1"/>
    <col min="14" max="14" width="6.8515625" style="0" customWidth="1"/>
    <col min="15" max="15" width="5.8515625" style="0" customWidth="1"/>
    <col min="16" max="16" width="7.00390625" style="0" customWidth="1"/>
    <col min="17" max="17" width="5.7109375" style="0" customWidth="1"/>
    <col min="18" max="18" width="6.57421875" style="0" customWidth="1"/>
    <col min="19" max="19" width="5.8515625" style="0" customWidth="1"/>
  </cols>
  <sheetData>
    <row r="1" spans="1:19" ht="12.75">
      <c r="A1" s="2" t="s">
        <v>60</v>
      </c>
      <c r="B1" s="20"/>
      <c r="C1" s="2"/>
      <c r="D1" s="2"/>
      <c r="E1" s="2"/>
      <c r="F1" s="2"/>
      <c r="G1" s="2"/>
      <c r="H1" s="2"/>
      <c r="I1" s="2"/>
      <c r="J1" s="2"/>
      <c r="K1" s="2"/>
      <c r="L1" s="2"/>
      <c r="M1" s="3"/>
      <c r="N1" s="2"/>
      <c r="O1" s="2"/>
      <c r="P1" s="2"/>
      <c r="Q1" s="2"/>
      <c r="R1" s="2"/>
      <c r="S1" s="2"/>
    </row>
    <row r="2" spans="1:19" ht="12.75">
      <c r="A2" s="2" t="s">
        <v>61</v>
      </c>
      <c r="B2" s="20"/>
      <c r="C2" s="2"/>
      <c r="D2" s="2"/>
      <c r="E2" s="2"/>
      <c r="F2" s="2"/>
      <c r="G2" s="2"/>
      <c r="H2" s="2"/>
      <c r="I2" s="2"/>
      <c r="J2" s="2"/>
      <c r="K2" s="2"/>
      <c r="L2" s="2"/>
      <c r="M2" s="3"/>
      <c r="N2" s="2"/>
      <c r="O2" s="2"/>
      <c r="P2" s="2"/>
      <c r="Q2" s="2"/>
      <c r="R2" s="2"/>
      <c r="S2" s="2"/>
    </row>
    <row r="5" spans="1:19" s="14" customFormat="1" ht="12.75">
      <c r="A5" s="22" t="s">
        <v>62</v>
      </c>
      <c r="B5" s="22">
        <v>1992</v>
      </c>
      <c r="C5" s="22"/>
      <c r="D5" s="22">
        <v>1993</v>
      </c>
      <c r="E5" s="22"/>
      <c r="F5" s="22">
        <v>1994</v>
      </c>
      <c r="G5" s="22"/>
      <c r="H5" s="22">
        <v>1995</v>
      </c>
      <c r="I5" s="22"/>
      <c r="J5" s="22">
        <v>1996</v>
      </c>
      <c r="K5" s="22"/>
      <c r="L5" s="22">
        <v>1997</v>
      </c>
      <c r="M5" s="22"/>
      <c r="N5" s="22">
        <v>1998</v>
      </c>
      <c r="O5" s="22"/>
      <c r="P5" s="22">
        <v>1999</v>
      </c>
      <c r="Q5" s="22"/>
      <c r="R5" s="22">
        <v>2000</v>
      </c>
      <c r="S5" s="22"/>
    </row>
    <row r="6" spans="1:19" s="14" customFormat="1" ht="12.75">
      <c r="A6" s="23"/>
      <c r="B6" s="24"/>
      <c r="C6" s="25"/>
      <c r="D6" s="25"/>
      <c r="E6" s="25"/>
      <c r="F6" s="25"/>
      <c r="G6" s="25"/>
      <c r="H6" s="25"/>
      <c r="I6" s="25"/>
      <c r="J6" s="25"/>
      <c r="K6" s="25"/>
      <c r="L6" s="25"/>
      <c r="M6" s="25"/>
      <c r="N6" s="25"/>
      <c r="O6" s="25"/>
      <c r="P6" s="25"/>
      <c r="Q6" s="25"/>
      <c r="R6" s="25"/>
      <c r="S6" s="25"/>
    </row>
    <row r="7" spans="2:19" ht="12.75">
      <c r="B7" s="146" t="s">
        <v>63</v>
      </c>
      <c r="C7" s="147"/>
      <c r="D7" s="147"/>
      <c r="E7" s="147"/>
      <c r="F7" s="147"/>
      <c r="G7" s="147"/>
      <c r="H7" s="147"/>
      <c r="I7" s="147"/>
      <c r="J7" s="147"/>
      <c r="K7" s="147"/>
      <c r="L7" s="147"/>
      <c r="M7" s="147"/>
      <c r="N7" s="147"/>
      <c r="O7" s="147"/>
      <c r="P7" s="147"/>
      <c r="Q7" s="147"/>
      <c r="R7" s="147"/>
      <c r="S7" s="147"/>
    </row>
    <row r="8" spans="3:19" ht="12.75">
      <c r="C8" s="4"/>
      <c r="D8" s="4"/>
      <c r="E8" s="4"/>
      <c r="F8" s="4"/>
      <c r="G8" s="4"/>
      <c r="H8" s="4"/>
      <c r="I8" s="4"/>
      <c r="J8" s="4"/>
      <c r="K8" s="4"/>
      <c r="L8" s="4"/>
      <c r="N8" s="4"/>
      <c r="O8" s="4"/>
      <c r="P8" s="4"/>
      <c r="Q8" s="4"/>
      <c r="R8" s="4"/>
      <c r="S8" s="4"/>
    </row>
    <row r="9" spans="3:19" ht="12.75">
      <c r="C9" s="4" t="s">
        <v>12</v>
      </c>
      <c r="D9" s="4"/>
      <c r="E9" s="4" t="s">
        <v>12</v>
      </c>
      <c r="F9" s="4"/>
      <c r="G9" s="4" t="s">
        <v>12</v>
      </c>
      <c r="H9" s="4"/>
      <c r="I9" s="4" t="s">
        <v>12</v>
      </c>
      <c r="J9" s="4"/>
      <c r="K9" s="4" t="s">
        <v>12</v>
      </c>
      <c r="L9" s="4"/>
      <c r="M9" s="4" t="s">
        <v>12</v>
      </c>
      <c r="N9" s="4"/>
      <c r="O9" s="4" t="s">
        <v>12</v>
      </c>
      <c r="P9" s="4"/>
      <c r="Q9" s="4" t="s">
        <v>12</v>
      </c>
      <c r="R9" s="4"/>
      <c r="S9" s="4" t="s">
        <v>12</v>
      </c>
    </row>
    <row r="10" spans="1:19" ht="12.75">
      <c r="A10" s="14" t="s">
        <v>30</v>
      </c>
      <c r="B10" s="26">
        <v>519</v>
      </c>
      <c r="C10" s="10">
        <v>9</v>
      </c>
      <c r="D10" s="26">
        <v>689</v>
      </c>
      <c r="E10" s="10">
        <v>12</v>
      </c>
      <c r="F10" s="26">
        <v>731</v>
      </c>
      <c r="G10" s="10">
        <v>14</v>
      </c>
      <c r="H10" s="26">
        <v>767</v>
      </c>
      <c r="I10" s="10">
        <v>15</v>
      </c>
      <c r="J10" s="26">
        <v>827</v>
      </c>
      <c r="K10" s="10">
        <v>12</v>
      </c>
      <c r="L10" s="26">
        <v>904</v>
      </c>
      <c r="M10" s="10">
        <v>12</v>
      </c>
      <c r="N10" s="26">
        <v>1046</v>
      </c>
      <c r="O10" s="10">
        <v>19</v>
      </c>
      <c r="P10" s="27">
        <v>1171</v>
      </c>
      <c r="Q10" s="10">
        <v>23</v>
      </c>
      <c r="R10" s="27">
        <v>1340</v>
      </c>
      <c r="S10" s="10">
        <v>22</v>
      </c>
    </row>
    <row r="11" spans="1:18" ht="12.75">
      <c r="A11" s="14"/>
      <c r="B11" s="28"/>
      <c r="C11" s="29"/>
      <c r="D11" s="28"/>
      <c r="E11" s="29"/>
      <c r="F11" s="28"/>
      <c r="G11" s="29"/>
      <c r="H11" s="28"/>
      <c r="I11" s="29"/>
      <c r="J11" s="28"/>
      <c r="K11" s="29"/>
      <c r="L11" s="28"/>
      <c r="M11" s="29"/>
      <c r="N11" s="28"/>
      <c r="O11" s="29"/>
      <c r="P11" s="30"/>
      <c r="Q11" s="29"/>
      <c r="R11" s="30"/>
    </row>
    <row r="12" spans="1:19" ht="12.75">
      <c r="A12" s="14" t="s">
        <v>64</v>
      </c>
      <c r="B12" s="31">
        <v>312</v>
      </c>
      <c r="C12" s="10">
        <v>6</v>
      </c>
      <c r="D12" s="31">
        <v>400</v>
      </c>
      <c r="E12" s="10">
        <v>7</v>
      </c>
      <c r="F12" s="31">
        <v>397</v>
      </c>
      <c r="G12" s="10">
        <v>7</v>
      </c>
      <c r="H12" s="31">
        <v>402</v>
      </c>
      <c r="I12" s="10">
        <v>8</v>
      </c>
      <c r="J12" s="31">
        <v>411</v>
      </c>
      <c r="K12" s="10">
        <v>8</v>
      </c>
      <c r="L12" s="31">
        <v>448</v>
      </c>
      <c r="M12" s="10">
        <v>8</v>
      </c>
      <c r="N12" s="31">
        <v>484</v>
      </c>
      <c r="O12" s="10">
        <v>9</v>
      </c>
      <c r="P12" s="32">
        <v>515</v>
      </c>
      <c r="Q12" s="10">
        <v>12</v>
      </c>
      <c r="R12" s="32">
        <v>562</v>
      </c>
      <c r="S12" s="10">
        <v>12</v>
      </c>
    </row>
    <row r="13" spans="1:18" ht="12.75">
      <c r="A13" s="14"/>
      <c r="B13" s="33"/>
      <c r="C13" s="29"/>
      <c r="D13" s="33"/>
      <c r="E13" s="29"/>
      <c r="F13" s="33"/>
      <c r="G13" s="29"/>
      <c r="H13" s="33"/>
      <c r="I13" s="29"/>
      <c r="J13" s="33"/>
      <c r="K13" s="29"/>
      <c r="L13" s="33"/>
      <c r="M13" s="29"/>
      <c r="N13" s="33"/>
      <c r="O13" s="29"/>
      <c r="P13" s="34"/>
      <c r="Q13" s="29"/>
      <c r="R13" s="34"/>
    </row>
    <row r="14" spans="1:19" ht="12.75">
      <c r="A14" s="14" t="s">
        <v>65</v>
      </c>
      <c r="B14" s="31">
        <v>132</v>
      </c>
      <c r="C14" s="10">
        <v>4</v>
      </c>
      <c r="D14" s="31">
        <v>173</v>
      </c>
      <c r="E14" s="10">
        <v>7</v>
      </c>
      <c r="F14" s="31">
        <v>201</v>
      </c>
      <c r="G14" s="10">
        <v>9</v>
      </c>
      <c r="H14" s="31">
        <v>226</v>
      </c>
      <c r="I14" s="10">
        <v>9</v>
      </c>
      <c r="J14" s="31">
        <v>275</v>
      </c>
      <c r="K14" s="10">
        <v>10</v>
      </c>
      <c r="L14" s="31">
        <v>295</v>
      </c>
      <c r="M14" s="10">
        <v>10</v>
      </c>
      <c r="N14" s="31">
        <v>366</v>
      </c>
      <c r="O14" s="10">
        <v>12</v>
      </c>
      <c r="P14" s="32">
        <v>409</v>
      </c>
      <c r="Q14" s="10">
        <v>15</v>
      </c>
      <c r="R14" s="32">
        <v>466</v>
      </c>
      <c r="S14" s="10">
        <v>16</v>
      </c>
    </row>
    <row r="15" spans="1:18" ht="12.75">
      <c r="A15" s="14"/>
      <c r="B15" s="33"/>
      <c r="C15" s="29"/>
      <c r="D15" s="33"/>
      <c r="E15" s="29"/>
      <c r="F15" s="33"/>
      <c r="G15" s="29"/>
      <c r="H15" s="33"/>
      <c r="I15" s="29"/>
      <c r="J15" s="33"/>
      <c r="K15" s="29"/>
      <c r="L15" s="33"/>
      <c r="M15" s="29"/>
      <c r="N15" s="33"/>
      <c r="O15" s="29"/>
      <c r="P15" s="34"/>
      <c r="Q15" s="29"/>
      <c r="R15" s="34"/>
    </row>
    <row r="16" spans="1:19" ht="12.75">
      <c r="A16" s="14" t="s">
        <v>66</v>
      </c>
      <c r="B16" s="35">
        <v>75</v>
      </c>
      <c r="C16" s="36">
        <v>3</v>
      </c>
      <c r="D16" s="31">
        <v>116</v>
      </c>
      <c r="E16" s="10">
        <v>6</v>
      </c>
      <c r="F16" s="31">
        <v>133</v>
      </c>
      <c r="G16" s="10">
        <v>7</v>
      </c>
      <c r="H16" s="31">
        <v>138</v>
      </c>
      <c r="I16" s="10">
        <v>8</v>
      </c>
      <c r="J16" s="31">
        <v>141</v>
      </c>
      <c r="K16" s="10">
        <v>7</v>
      </c>
      <c r="L16" s="31">
        <v>161</v>
      </c>
      <c r="M16" s="10">
        <v>8</v>
      </c>
      <c r="N16" s="31">
        <v>196</v>
      </c>
      <c r="O16" s="10">
        <v>11</v>
      </c>
      <c r="P16" s="32">
        <v>247</v>
      </c>
      <c r="Q16" s="10">
        <v>13</v>
      </c>
      <c r="R16" s="32">
        <v>311</v>
      </c>
      <c r="S16" s="10">
        <v>14</v>
      </c>
    </row>
    <row r="17" spans="2:18" ht="12.75">
      <c r="B17" s="28"/>
      <c r="C17" s="37"/>
      <c r="D17" s="37"/>
      <c r="E17" s="37"/>
      <c r="F17" s="37"/>
      <c r="G17" s="37"/>
      <c r="H17" s="37"/>
      <c r="I17" s="37"/>
      <c r="J17" s="37"/>
      <c r="K17" s="37"/>
      <c r="L17" s="37"/>
      <c r="M17" s="38"/>
      <c r="N17" s="37"/>
      <c r="O17" s="37"/>
      <c r="P17" s="37"/>
      <c r="Q17" s="37"/>
      <c r="R17" s="37"/>
    </row>
    <row r="19" spans="1:13" s="13" customFormat="1" ht="11.25">
      <c r="A19" s="13" t="s">
        <v>67</v>
      </c>
      <c r="B19" s="39"/>
      <c r="M19" s="40"/>
    </row>
    <row r="20" spans="1:13" s="13" customFormat="1" ht="11.25">
      <c r="A20" s="13" t="s">
        <v>68</v>
      </c>
      <c r="B20" s="39"/>
      <c r="M20" s="40"/>
    </row>
    <row r="21" spans="2:13" s="13" customFormat="1" ht="11.25">
      <c r="B21" s="39"/>
      <c r="M21" s="40"/>
    </row>
    <row r="22" spans="1:13" s="13" customFormat="1" ht="11.25">
      <c r="A22" s="13" t="s">
        <v>25</v>
      </c>
      <c r="B22" s="39"/>
      <c r="M22" s="40"/>
    </row>
    <row r="23" spans="2:13" s="13" customFormat="1" ht="11.25">
      <c r="B23" s="39"/>
      <c r="M23" s="40"/>
    </row>
    <row r="24" spans="1:13" s="13" customFormat="1" ht="11.25">
      <c r="A24" s="13" t="s">
        <v>69</v>
      </c>
      <c r="B24" s="39"/>
      <c r="M24" s="40"/>
    </row>
  </sheetData>
  <sheetProtection/>
  <mergeCells count="1">
    <mergeCell ref="B7:S7"/>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14.00390625" style="0" customWidth="1"/>
    <col min="4" max="4" width="9.28125" style="106" bestFit="1" customWidth="1"/>
  </cols>
  <sheetData>
    <row r="1" ht="12.75">
      <c r="A1" s="2" t="s">
        <v>344</v>
      </c>
    </row>
    <row r="2" spans="1:4" s="2" customFormat="1" ht="12.75">
      <c r="A2" s="2" t="s">
        <v>345</v>
      </c>
      <c r="D2" s="99"/>
    </row>
    <row r="4" spans="1:4" s="18" customFormat="1" ht="12.75">
      <c r="A4" s="69" t="s">
        <v>346</v>
      </c>
      <c r="B4" s="69"/>
      <c r="C4" s="69"/>
      <c r="D4" s="100" t="s">
        <v>11</v>
      </c>
    </row>
    <row r="6" spans="1:4" ht="12.75">
      <c r="A6" t="s">
        <v>30</v>
      </c>
      <c r="D6" s="106">
        <v>100</v>
      </c>
    </row>
    <row r="7" spans="1:4" ht="12.75">
      <c r="A7" s="101" t="s">
        <v>347</v>
      </c>
      <c r="D7" s="106">
        <v>8.9</v>
      </c>
    </row>
    <row r="8" spans="1:4" ht="12.75">
      <c r="A8" t="s">
        <v>348</v>
      </c>
      <c r="D8" s="106">
        <v>30</v>
      </c>
    </row>
    <row r="9" spans="1:4" ht="12.75">
      <c r="A9" t="s">
        <v>349</v>
      </c>
      <c r="D9" s="106">
        <v>20.6</v>
      </c>
    </row>
    <row r="10" spans="1:4" ht="12.75">
      <c r="A10" t="s">
        <v>350</v>
      </c>
      <c r="D10" s="106">
        <v>13.7</v>
      </c>
    </row>
    <row r="11" spans="1:4" ht="12.75">
      <c r="A11" t="s">
        <v>351</v>
      </c>
      <c r="D11" s="106">
        <v>9.6</v>
      </c>
    </row>
    <row r="12" spans="1:4" ht="12.75">
      <c r="A12" s="5" t="s">
        <v>352</v>
      </c>
      <c r="B12" s="5"/>
      <c r="C12" s="5"/>
      <c r="D12" s="107">
        <v>17.2</v>
      </c>
    </row>
    <row r="14" ht="12.75">
      <c r="A14" t="s">
        <v>25</v>
      </c>
    </row>
    <row r="16" ht="12.75">
      <c r="A16" t="s">
        <v>353</v>
      </c>
    </row>
  </sheetData>
  <sheetProtection/>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 of Wellness 2004</dc:title>
  <dc:subject>Health Care</dc:subject>
  <dc:creator>Administration on Aging</dc:creator>
  <cp:keywords>Indicators; 2004; Health Care</cp:keywords>
  <dc:description/>
  <cp:lastModifiedBy>Bethany.Hick</cp:lastModifiedBy>
  <cp:lastPrinted>2000-08-01T19:37:46Z</cp:lastPrinted>
  <dcterms:created xsi:type="dcterms:W3CDTF">2000-07-28T21:58:56Z</dcterms:created>
  <dcterms:modified xsi:type="dcterms:W3CDTF">2011-05-04T12:31:45Z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ugage">
    <vt:lpwstr>English</vt:lpwstr>
  </property>
  <property fmtid="{D5CDD505-2E9C-101B-9397-08002B2CF9AE}" pid="3" name="508 Compliant">
    <vt:lpwstr>BKH</vt:lpwstr>
  </property>
</Properties>
</file>